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Лист1!$A$1:$L$255</definedName>
  </definedNames>
  <calcPr calcId="124519"/>
</workbook>
</file>

<file path=xl/calcChain.xml><?xml version="1.0" encoding="utf-8"?>
<calcChain xmlns="http://schemas.openxmlformats.org/spreadsheetml/2006/main">
  <c r="L227" i="1"/>
  <c r="L222"/>
  <c r="L198"/>
  <c r="L190"/>
  <c r="L144"/>
  <c r="L100" l="1"/>
  <c r="L232"/>
  <c r="L106"/>
  <c r="L61"/>
  <c r="L192"/>
  <c r="L152"/>
  <c r="L245"/>
  <c r="L160"/>
  <c r="L159" s="1"/>
  <c r="L158" s="1"/>
  <c r="L71"/>
  <c r="L65"/>
  <c r="L124"/>
  <c r="L193"/>
  <c r="L215" l="1"/>
  <c r="L188"/>
  <c r="L168"/>
  <c r="L96" l="1"/>
  <c r="L50"/>
  <c r="L46"/>
  <c r="L23"/>
  <c r="L99"/>
  <c r="L98" s="1"/>
  <c r="L97" s="1"/>
  <c r="L151" l="1"/>
  <c r="L87"/>
  <c r="L30"/>
  <c r="L171" l="1"/>
  <c r="L174"/>
  <c r="L173" s="1"/>
  <c r="L172" s="1"/>
  <c r="L250"/>
  <c r="L217"/>
  <c r="L185" l="1"/>
  <c r="L244" l="1"/>
  <c r="L243" s="1"/>
  <c r="L242" s="1"/>
  <c r="L241" s="1"/>
  <c r="L238"/>
  <c r="L237" s="1"/>
  <c r="L231"/>
  <c r="L226"/>
  <c r="L225" s="1"/>
  <c r="L221"/>
  <c r="L220" s="1"/>
  <c r="L218"/>
  <c r="L216"/>
  <c r="L214"/>
  <c r="L213" s="1"/>
  <c r="L212" s="1"/>
  <c r="L207"/>
  <c r="L206" s="1"/>
  <c r="L180"/>
  <c r="L200"/>
  <c r="L199" s="1"/>
  <c r="L197"/>
  <c r="L196" s="1"/>
  <c r="L191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11"/>
  <c r="L25"/>
  <c r="L166"/>
  <c r="L165" s="1"/>
  <c r="L184"/>
  <c r="L183" s="1"/>
  <c r="L187"/>
  <c r="L141"/>
  <c r="L140" s="1"/>
  <c r="L70"/>
  <c r="L69" s="1"/>
  <c r="L68" s="1"/>
  <c r="L57" s="1"/>
  <c r="L56" s="1"/>
  <c r="L228"/>
  <c r="L230"/>
  <c r="L229" s="1"/>
  <c r="L179"/>
  <c r="L178" s="1"/>
  <c r="L177" s="1"/>
  <c r="L164"/>
  <c r="L163" s="1"/>
  <c r="L249"/>
  <c r="L248" s="1"/>
  <c r="L42"/>
  <c r="L149"/>
  <c r="L147" s="1"/>
  <c r="L148"/>
  <c r="L79"/>
  <c r="L80"/>
  <c r="L78" s="1"/>
  <c r="L223"/>
  <c r="L224"/>
  <c r="L195"/>
  <c r="L85"/>
  <c r="L83" s="1"/>
  <c r="L84"/>
  <c r="L205"/>
  <c r="L204"/>
  <c r="L203" s="1"/>
  <c r="L202" s="1"/>
  <c r="L235"/>
  <c r="L234" s="1"/>
  <c r="L233" s="1"/>
  <c r="L236"/>
  <c r="L52"/>
  <c r="L51"/>
  <c r="L189"/>
  <c r="L39"/>
  <c r="L45"/>
  <c r="L34"/>
  <c r="L113"/>
  <c r="L111" s="1"/>
  <c r="L135"/>
  <c r="L133" s="1"/>
  <c r="L155"/>
  <c r="L153" s="1"/>
  <c r="L115" l="1"/>
  <c r="L110"/>
  <c r="L109" s="1"/>
  <c r="L18"/>
  <c r="L182"/>
  <c r="L176" s="1"/>
  <c r="L162" s="1"/>
  <c r="L139"/>
  <c r="L138" s="1"/>
  <c r="L210"/>
  <c r="L209" s="1"/>
  <c r="L247"/>
  <c r="L246" s="1"/>
  <c r="L240" s="1"/>
  <c r="L108" l="1"/>
  <c r="L17" s="1"/>
  <c r="L16" s="1"/>
  <c r="N16" s="1"/>
</calcChain>
</file>

<file path=xl/sharedStrings.xml><?xml version="1.0" encoding="utf-8"?>
<sst xmlns="http://schemas.openxmlformats.org/spreadsheetml/2006/main" count="1229" uniqueCount="364">
  <si>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</si>
  <si>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</si>
  <si>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</si>
  <si>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</si>
  <si>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</si>
  <si>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</si>
  <si>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</si>
  <si>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</si>
  <si>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</si>
  <si>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</si>
  <si>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</si>
  <si>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</si>
  <si>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</si>
  <si>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</si>
  <si>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</si>
  <si>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</si>
  <si>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</si>
  <si>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</si>
  <si>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</si>
  <si>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</si>
  <si>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</si>
  <si>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</si>
  <si>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</si>
  <si>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</si>
  <si>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</si>
  <si>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</si>
  <si>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</si>
  <si>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</si>
  <si>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</si>
  <si>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</si>
  <si>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</si>
  <si>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</si>
  <si>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</si>
  <si>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</si>
  <si>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</si>
  <si>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</si>
  <si>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</si>
  <si>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</si>
  <si>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</si>
  <si>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</si>
  <si>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</si>
  <si>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</si>
  <si>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</si>
  <si>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</si>
  <si>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</si>
  <si>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</si>
  <si>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</si>
  <si>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</si>
  <si>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</si>
  <si>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</si>
  <si>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</si>
  <si>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</si>
  <si>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</si>
  <si>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</si>
  <si>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</si>
  <si>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</si>
  <si>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</si>
  <si>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</si>
  <si>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</si>
  <si>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</si>
  <si>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</si>
  <si>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</si>
  <si>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</si>
  <si>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</si>
  <si>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</si>
  <si>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</si>
  <si>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</si>
  <si>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</si>
  <si>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</si>
  <si>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</si>
  <si>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</si>
  <si>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</si>
  <si>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</si>
  <si>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</si>
  <si>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</si>
  <si>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</si>
  <si>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</si>
  <si>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</si>
  <si>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</si>
  <si>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</si>
  <si>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</si>
  <si>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</si>
  <si>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</si>
  <si>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</si>
  <si>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</si>
  <si>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</si>
  <si>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</si>
  <si>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</si>
  <si>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</si>
  <si>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</si>
  <si>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</si>
  <si>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</si>
  <si>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</si>
  <si>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</si>
  <si>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</si>
  <si>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</si>
  <si>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</si>
  <si>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</si>
  <si>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</si>
  <si>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</si>
  <si>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</si>
  <si>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</si>
  <si>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</si>
  <si>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</si>
  <si>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</si>
  <si>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</si>
  <si>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</si>
  <si>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</si>
  <si>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</si>
  <si>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</si>
  <si>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</si>
  <si>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</si>
  <si>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</si>
  <si>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</si>
  <si>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</si>
  <si>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</si>
  <si>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</si>
  <si>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</si>
  <si>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</si>
  <si>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</si>
  <si>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</si>
  <si>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</si>
  <si>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</si>
  <si>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</si>
  <si>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</si>
  <si>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</si>
  <si>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</si>
  <si>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</si>
  <si>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</si>
  <si>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</si>
  <si>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</si>
  <si>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</si>
  <si>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</si>
  <si>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</si>
  <si>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</si>
  <si>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</si>
  <si>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</si>
  <si>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</si>
  <si>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</si>
  <si>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</si>
  <si>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</si>
  <si>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</si>
  <si>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</si>
  <si>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</si>
  <si>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</si>
  <si>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</si>
  <si>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</si>
  <si>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</si>
  <si>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</si>
  <si>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</si>
  <si>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</si>
  <si>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</si>
  <si>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</si>
  <si>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</si>
  <si>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</si>
  <si>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</si>
  <si>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</si>
  <si>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</si>
  <si>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</si>
  <si>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</si>
  <si>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</si>
  <si>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</si>
  <si>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</si>
  <si>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</si>
  <si>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</si>
  <si>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</si>
  <si>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</si>
  <si>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</si>
  <si>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</si>
  <si>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</si>
  <si>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</si>
  <si>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</si>
  <si>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</si>
  <si>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</si>
  <si>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</si>
  <si>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</si>
  <si>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</si>
  <si>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</si>
  <si>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</si>
  <si>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</si>
  <si>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</si>
  <si>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</si>
  <si>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</si>
  <si>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</si>
  <si>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</si>
  <si>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</si>
  <si>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</si>
  <si>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</si>
  <si>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</si>
  <si>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</si>
  <si>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</si>
  <si>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</si>
  <si>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</si>
  <si>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</si>
  <si>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</si>
  <si>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</si>
  <si>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</si>
  <si>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</si>
  <si>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</si>
  <si>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</si>
  <si>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</si>
  <si>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</si>
  <si>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</si>
  <si>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</si>
  <si>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</si>
  <si>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</si>
  <si>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</si>
  <si>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</si>
  <si>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</si>
  <si>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</si>
  <si>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</si>
  <si>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</si>
  <si>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</si>
  <si>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</si>
  <si>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</si>
  <si>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</si>
  <si>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</si>
  <si>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</si>
  <si>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</si>
  <si>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</si>
  <si>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</si>
  <si>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</si>
  <si>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</si>
  <si>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</si>
  <si>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</si>
  <si>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</si>
  <si>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</si>
  <si>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</si>
  <si>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</si>
  <si>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</si>
  <si>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</si>
  <si>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</si>
  <si>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</si>
  <si>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</si>
  <si>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</si>
  <si>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</si>
  <si>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</si>
  <si>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</si>
  <si>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</si>
  <si>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</si>
  <si>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</si>
  <si>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</si>
  <si>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</si>
  <si>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</si>
  <si>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</si>
  <si>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</si>
  <si>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</si>
  <si>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</si>
  <si>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</si>
  <si>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</si>
  <si>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</si>
  <si>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</si>
  <si>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</si>
  <si>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</si>
  <si>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</si>
  <si>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</si>
  <si>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</si>
  <si>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</si>
  <si>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</si>
  <si>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</si>
  <si>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</si>
  <si>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</si>
  <si>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</si>
  <si>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</si>
  <si>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</si>
  <si>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</si>
  <si>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</si>
  <si>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</si>
  <si>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</si>
  <si>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</si>
  <si>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</si>
  <si>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</si>
  <si>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</si>
  <si>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</si>
  <si>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</si>
  <si>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</si>
  <si>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</si>
  <si>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</si>
  <si>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</si>
  <si>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</si>
  <si>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</si>
  <si>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</si>
  <si>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</si>
  <si>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</si>
  <si>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</si>
  <si>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</si>
  <si>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</si>
  <si>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</si>
  <si>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</si>
  <si>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</si>
  <si>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</si>
  <si>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</si>
  <si>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</si>
  <si>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</si>
  <si>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</si>
  <si>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</si>
  <si>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</si>
  <si>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</si>
  <si>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</si>
  <si>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</si>
  <si>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</si>
  <si>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</si>
  <si>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</si>
  <si>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</si>
  <si>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</si>
  <si>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</si>
  <si>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</si>
  <si>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</si>
  <si>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</si>
  <si>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</si>
  <si>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</si>
  <si>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</si>
  <si>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</si>
  <si>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</si>
  <si>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</si>
  <si>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</si>
  <si>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</si>
  <si>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</si>
  <si>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</si>
  <si>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</si>
  <si>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</si>
  <si>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</si>
  <si>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</si>
  <si>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</si>
  <si>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</si>
  <si>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</si>
  <si>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</si>
  <si>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</si>
  <si>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</si>
  <si>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</si>
  <si>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</si>
  <si>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</si>
  <si>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</si>
  <si>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</si>
  <si>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</si>
  <si>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</si>
  <si>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</si>
  <si>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</si>
  <si>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</si>
  <si>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</si>
  <si>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</si>
  <si>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</si>
  <si>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</si>
  <si>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</si>
  <si>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</si>
  <si>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</si>
  <si>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</si>
  <si>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</si>
  <si>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</si>
  <si>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</si>
  <si>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</si>
  <si>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</si>
  <si>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</si>
  <si>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</si>
  <si>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</si>
  <si>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</si>
  <si>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</si>
  <si>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</si>
  <si>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</si>
  <si>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</si>
  <si>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</si>
  <si>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Приложение № 4</t>
  </si>
  <si>
    <t>к решению XLVII сессии Совета</t>
  </si>
  <si>
    <t>№  от 11 августа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</si>
</sst>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3"/>
  <sheetViews>
    <sheetView tabSelected="1" workbookViewId="0">
      <selection activeCell="L228" sqref="L228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361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362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356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363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61387.310069999992</v>
      </c>
      <c r="N16" s="80">
        <f>61387.31007-L16</f>
        <v>0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L18+L101+L108+L138+L162+L202+L209+L240+L233</f>
        <v>61387.310069999992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18060.829519999999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12333.400520000001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10862.269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550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550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550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</f>
        <v>550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7305.674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7305.674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7305.674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353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699.32352000000003</v>
      </c>
    </row>
    <row r="98" spans="1:12" s="41" customFormat="1" ht="25.5">
      <c r="A98" s="84"/>
      <c r="B98" s="12" t="s">
        <v>354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699.32352000000003</v>
      </c>
    </row>
    <row r="99" spans="1:12" s="41" customFormat="1">
      <c r="A99" s="84"/>
      <c r="B99" s="12" t="s">
        <v>355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699.32352000000003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</f>
        <v>699.32352000000003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382.8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372.8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367.8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296.8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296.8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296.8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</f>
        <v>296.8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7135.5813800000005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7131.4923800000006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6915.2723800000003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6915.2723800000003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6915.2723800000003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6915.2723800000003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5557.1+129.57238+1120+108.6</f>
        <v>6915.2723800000003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4.0890000000000004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360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8.8999999999999996E-2</v>
      </c>
    </row>
    <row r="159" spans="1:12" ht="38.25">
      <c r="B159" s="88" t="s">
        <v>359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8.8999999999999996E-2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8.8999999999999996E-2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v>8.8999999999999996E-2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24779.807289999997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220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219.91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219.91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209.91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209.91</v>
      </c>
    </row>
    <row r="168" spans="1:12" s="41" customFormat="1" ht="25.5">
      <c r="A168" s="87"/>
      <c r="B168" s="12" t="s">
        <v>343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</f>
        <v>209.91</v>
      </c>
    </row>
    <row r="169" spans="1:12" s="41" customFormat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10</v>
      </c>
    </row>
    <row r="170" spans="1:12" s="41" customFormat="1" ht="25.5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10</v>
      </c>
    </row>
    <row r="171" spans="1:12" s="41" customFormat="1" ht="25.5">
      <c r="A171" s="87"/>
      <c r="B171" s="12" t="s">
        <v>343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</f>
        <v>10</v>
      </c>
    </row>
    <row r="172" spans="1:12" s="41" customFormat="1" ht="25.5">
      <c r="A172" s="87"/>
      <c r="B172" s="12" t="s">
        <v>341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342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24559.807289999997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1000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1000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1000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1000</v>
      </c>
    </row>
    <row r="181" spans="1:12" s="41" customFormat="1" ht="25.5">
      <c r="A181" s="38"/>
      <c r="B181" s="12" t="s">
        <v>343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v>1000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L183+L187+L195</f>
        <v>23559.807289999997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</f>
        <v>9527.522289999999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L190+L192+L194</f>
        <v>9527.522289999999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8633.2290899999989</v>
      </c>
    </row>
    <row r="190" spans="1:12" s="41" customFormat="1" ht="25.5">
      <c r="A190" s="38"/>
      <c r="B190" s="12" t="s">
        <v>343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227.674+1036.2+6005.98917-49+3012.3-250-235-50-430.949+136.8068-5-200-200-365.79188</f>
        <v>8633.2290899999989</v>
      </c>
    </row>
    <row r="191" spans="1:12" s="41" customFormat="1">
      <c r="A191" s="38"/>
      <c r="B191" s="12" t="s">
        <v>321</v>
      </c>
      <c r="C191" s="39">
        <v>992</v>
      </c>
      <c r="D191" s="27" t="s">
        <v>38</v>
      </c>
      <c r="E191" s="27" t="s">
        <v>29</v>
      </c>
      <c r="F191" s="47" t="s">
        <v>330</v>
      </c>
      <c r="G191" s="47" t="s">
        <v>161</v>
      </c>
      <c r="H191" s="29" t="s">
        <v>94</v>
      </c>
      <c r="I191" s="27" t="s">
        <v>15</v>
      </c>
      <c r="J191" s="29" t="s">
        <v>140</v>
      </c>
      <c r="K191" s="47"/>
      <c r="L191" s="91">
        <f>L192</f>
        <v>363.19319999999999</v>
      </c>
    </row>
    <row r="192" spans="1:12" s="41" customFormat="1" ht="25.5">
      <c r="A192" s="38"/>
      <c r="B192" s="12" t="s">
        <v>343</v>
      </c>
      <c r="C192" s="39">
        <v>992</v>
      </c>
      <c r="D192" s="27" t="s">
        <v>38</v>
      </c>
      <c r="E192" s="27" t="s">
        <v>29</v>
      </c>
      <c r="F192" s="47" t="s">
        <v>330</v>
      </c>
      <c r="G192" s="47" t="s">
        <v>161</v>
      </c>
      <c r="H192" s="29" t="s">
        <v>94</v>
      </c>
      <c r="I192" s="27" t="s">
        <v>15</v>
      </c>
      <c r="J192" s="29" t="s">
        <v>140</v>
      </c>
      <c r="K192" s="47" t="s">
        <v>14</v>
      </c>
      <c r="L192" s="91">
        <f>300+200-136.8068</f>
        <v>363.19319999999999</v>
      </c>
    </row>
    <row r="193" spans="1:12" s="41" customFormat="1" ht="38.25">
      <c r="A193" s="38"/>
      <c r="B193" s="12" t="s">
        <v>357</v>
      </c>
      <c r="C193" s="39">
        <v>992</v>
      </c>
      <c r="D193" s="27" t="s">
        <v>38</v>
      </c>
      <c r="E193" s="27" t="s">
        <v>29</v>
      </c>
      <c r="F193" s="81" t="s">
        <v>358</v>
      </c>
      <c r="G193" s="47"/>
      <c r="H193" s="29"/>
      <c r="I193" s="27"/>
      <c r="J193" s="29"/>
      <c r="K193" s="47"/>
      <c r="L193" s="91">
        <f>L194</f>
        <v>531.1</v>
      </c>
    </row>
    <row r="194" spans="1:12" s="41" customFormat="1" ht="25.5">
      <c r="A194" s="38"/>
      <c r="B194" s="12" t="s">
        <v>343</v>
      </c>
      <c r="C194" s="39">
        <v>992</v>
      </c>
      <c r="D194" s="27" t="s">
        <v>38</v>
      </c>
      <c r="E194" s="27" t="s">
        <v>29</v>
      </c>
      <c r="F194" s="81" t="s">
        <v>358</v>
      </c>
      <c r="G194" s="47"/>
      <c r="H194" s="29"/>
      <c r="I194" s="27"/>
      <c r="J194" s="29"/>
      <c r="K194" s="47" t="s">
        <v>14</v>
      </c>
      <c r="L194" s="91">
        <v>531.1</v>
      </c>
    </row>
    <row r="195" spans="1:12" s="41" customFormat="1" ht="38.25">
      <c r="A195" s="38"/>
      <c r="B195" s="12" t="s">
        <v>322</v>
      </c>
      <c r="C195" s="39">
        <v>992</v>
      </c>
      <c r="D195" s="27" t="s">
        <v>38</v>
      </c>
      <c r="E195" s="27" t="s">
        <v>29</v>
      </c>
      <c r="F195" s="16">
        <v>6230000000</v>
      </c>
      <c r="G195" s="47"/>
      <c r="H195" s="29"/>
      <c r="I195" s="27"/>
      <c r="J195" s="29"/>
      <c r="K195" s="47"/>
      <c r="L195" s="91">
        <f>L196+L199</f>
        <v>12312.695</v>
      </c>
    </row>
    <row r="196" spans="1:12" s="41" customFormat="1" ht="25.5">
      <c r="A196" s="38"/>
      <c r="B196" s="12" t="s">
        <v>290</v>
      </c>
      <c r="C196" s="39">
        <v>992</v>
      </c>
      <c r="D196" s="27" t="s">
        <v>38</v>
      </c>
      <c r="E196" s="27" t="s">
        <v>29</v>
      </c>
      <c r="F196" s="16">
        <v>6230100000</v>
      </c>
      <c r="G196" s="47"/>
      <c r="H196" s="29"/>
      <c r="I196" s="27"/>
      <c r="J196" s="29"/>
      <c r="K196" s="47"/>
      <c r="L196" s="91">
        <f>L197</f>
        <v>12312.695</v>
      </c>
    </row>
    <row r="197" spans="1:12" s="41" customFormat="1" ht="25.5">
      <c r="A197" s="38"/>
      <c r="B197" s="29" t="s">
        <v>52</v>
      </c>
      <c r="C197" s="39">
        <v>992</v>
      </c>
      <c r="D197" s="27" t="s">
        <v>38</v>
      </c>
      <c r="E197" s="27" t="s">
        <v>29</v>
      </c>
      <c r="F197" s="16">
        <v>6230100590</v>
      </c>
      <c r="G197" s="47"/>
      <c r="H197" s="29"/>
      <c r="I197" s="27"/>
      <c r="J197" s="29"/>
      <c r="K197" s="47"/>
      <c r="L197" s="91">
        <f>L198</f>
        <v>12312.695</v>
      </c>
    </row>
    <row r="198" spans="1:12" s="41" customFormat="1">
      <c r="A198" s="38"/>
      <c r="B198" s="12" t="s">
        <v>291</v>
      </c>
      <c r="C198" s="39">
        <v>992</v>
      </c>
      <c r="D198" s="27" t="s">
        <v>38</v>
      </c>
      <c r="E198" s="27" t="s">
        <v>29</v>
      </c>
      <c r="F198" s="16">
        <v>6230100590</v>
      </c>
      <c r="G198" s="47"/>
      <c r="H198" s="29"/>
      <c r="I198" s="27"/>
      <c r="J198" s="29"/>
      <c r="K198" s="47" t="s">
        <v>75</v>
      </c>
      <c r="L198" s="92">
        <f>11341.318+139.537+350+235+46.84+200</f>
        <v>12312.695</v>
      </c>
    </row>
    <row r="199" spans="1:12" s="41" customFormat="1" hidden="1">
      <c r="A199" s="38"/>
      <c r="B199" s="70" t="s">
        <v>312</v>
      </c>
      <c r="C199" s="71">
        <v>992</v>
      </c>
      <c r="D199" s="75" t="s">
        <v>38</v>
      </c>
      <c r="E199" s="75" t="s">
        <v>29</v>
      </c>
      <c r="F199" s="81" t="s">
        <v>331</v>
      </c>
      <c r="G199" s="81"/>
      <c r="H199" s="69"/>
      <c r="I199" s="75"/>
      <c r="J199" s="69"/>
      <c r="K199" s="81"/>
      <c r="L199" s="97">
        <f>L200</f>
        <v>0</v>
      </c>
    </row>
    <row r="200" spans="1:12" s="41" customFormat="1" hidden="1">
      <c r="A200" s="38"/>
      <c r="B200" s="70" t="s">
        <v>313</v>
      </c>
      <c r="C200" s="71">
        <v>992</v>
      </c>
      <c r="D200" s="75" t="s">
        <v>38</v>
      </c>
      <c r="E200" s="75" t="s">
        <v>29</v>
      </c>
      <c r="F200" s="81" t="s">
        <v>332</v>
      </c>
      <c r="G200" s="81" t="s">
        <v>161</v>
      </c>
      <c r="H200" s="69" t="s">
        <v>94</v>
      </c>
      <c r="I200" s="75" t="s">
        <v>15</v>
      </c>
      <c r="J200" s="69" t="s">
        <v>140</v>
      </c>
      <c r="K200" s="81"/>
      <c r="L200" s="97">
        <f>L201</f>
        <v>0</v>
      </c>
    </row>
    <row r="201" spans="1:12" s="41" customFormat="1" hidden="1">
      <c r="A201" s="38"/>
      <c r="B201" s="70" t="s">
        <v>291</v>
      </c>
      <c r="C201" s="71">
        <v>992</v>
      </c>
      <c r="D201" s="75" t="s">
        <v>38</v>
      </c>
      <c r="E201" s="75" t="s">
        <v>29</v>
      </c>
      <c r="F201" s="81" t="s">
        <v>332</v>
      </c>
      <c r="G201" s="81" t="s">
        <v>161</v>
      </c>
      <c r="H201" s="69" t="s">
        <v>94</v>
      </c>
      <c r="I201" s="75" t="s">
        <v>15</v>
      </c>
      <c r="J201" s="69" t="s">
        <v>140</v>
      </c>
      <c r="K201" s="81" t="s">
        <v>75</v>
      </c>
      <c r="L201" s="97"/>
    </row>
    <row r="202" spans="1:12" s="41" customFormat="1">
      <c r="A202" s="66"/>
      <c r="B202" s="63" t="s">
        <v>41</v>
      </c>
      <c r="C202" s="39">
        <v>992</v>
      </c>
      <c r="D202" s="60" t="s">
        <v>42</v>
      </c>
      <c r="E202" s="60"/>
      <c r="F202" s="60"/>
      <c r="G202" s="60"/>
      <c r="H202" s="60"/>
      <c r="I202" s="27"/>
      <c r="J202" s="60"/>
      <c r="K202" s="61"/>
      <c r="L202" s="90">
        <f>L203</f>
        <v>140</v>
      </c>
    </row>
    <row r="203" spans="1:12" s="41" customFormat="1" ht="17.25" customHeight="1">
      <c r="A203" s="4"/>
      <c r="B203" s="64" t="s">
        <v>293</v>
      </c>
      <c r="C203" s="39">
        <v>992</v>
      </c>
      <c r="D203" s="27" t="s">
        <v>42</v>
      </c>
      <c r="E203" s="27" t="s">
        <v>42</v>
      </c>
      <c r="F203" s="27"/>
      <c r="G203" s="27"/>
      <c r="H203" s="27"/>
      <c r="I203" s="27"/>
      <c r="J203" s="27"/>
      <c r="K203" s="28"/>
      <c r="L203" s="91">
        <f>L204</f>
        <v>140</v>
      </c>
    </row>
    <row r="204" spans="1:12" s="41" customFormat="1" ht="25.5">
      <c r="A204" s="4"/>
      <c r="B204" s="64" t="s">
        <v>71</v>
      </c>
      <c r="C204" s="39">
        <v>992</v>
      </c>
      <c r="D204" s="27" t="s">
        <v>42</v>
      </c>
      <c r="E204" s="27" t="s">
        <v>42</v>
      </c>
      <c r="F204" s="28" t="s">
        <v>274</v>
      </c>
      <c r="G204" s="28" t="s">
        <v>162</v>
      </c>
      <c r="H204" s="27"/>
      <c r="I204" s="27"/>
      <c r="J204" s="27"/>
      <c r="K204" s="28"/>
      <c r="L204" s="91">
        <f>L206</f>
        <v>140</v>
      </c>
    </row>
    <row r="205" spans="1:12" s="41" customFormat="1" ht="26.25" customHeight="1">
      <c r="A205" s="4"/>
      <c r="B205" s="64" t="s">
        <v>249</v>
      </c>
      <c r="C205" s="39">
        <v>992</v>
      </c>
      <c r="D205" s="27" t="s">
        <v>42</v>
      </c>
      <c r="E205" s="27" t="s">
        <v>42</v>
      </c>
      <c r="F205" s="28" t="s">
        <v>275</v>
      </c>
      <c r="G205" s="28" t="s">
        <v>162</v>
      </c>
      <c r="H205" s="27"/>
      <c r="I205" s="27"/>
      <c r="J205" s="27"/>
      <c r="K205" s="28"/>
      <c r="L205" s="91">
        <f>L206</f>
        <v>140</v>
      </c>
    </row>
    <row r="206" spans="1:12" s="41" customFormat="1" ht="38.25">
      <c r="A206" s="4"/>
      <c r="B206" s="64" t="s">
        <v>301</v>
      </c>
      <c r="C206" s="39">
        <v>992</v>
      </c>
      <c r="D206" s="27" t="s">
        <v>42</v>
      </c>
      <c r="E206" s="27" t="s">
        <v>42</v>
      </c>
      <c r="F206" s="28" t="s">
        <v>276</v>
      </c>
      <c r="G206" s="28"/>
      <c r="H206" s="27"/>
      <c r="I206" s="27"/>
      <c r="J206" s="27"/>
      <c r="K206" s="28"/>
      <c r="L206" s="91">
        <f>L207</f>
        <v>140</v>
      </c>
    </row>
    <row r="207" spans="1:12" s="41" customFormat="1">
      <c r="A207" s="4"/>
      <c r="B207" s="64" t="s">
        <v>84</v>
      </c>
      <c r="C207" s="39">
        <v>992</v>
      </c>
      <c r="D207" s="27" t="s">
        <v>42</v>
      </c>
      <c r="E207" s="27" t="s">
        <v>42</v>
      </c>
      <c r="F207" s="28" t="s">
        <v>333</v>
      </c>
      <c r="G207" s="28" t="s">
        <v>162</v>
      </c>
      <c r="H207" s="27" t="s">
        <v>94</v>
      </c>
      <c r="I207" s="27" t="s">
        <v>95</v>
      </c>
      <c r="J207" s="27" t="s">
        <v>141</v>
      </c>
      <c r="K207" s="28"/>
      <c r="L207" s="91">
        <f>L208</f>
        <v>140</v>
      </c>
    </row>
    <row r="208" spans="1:12" s="41" customFormat="1" ht="18.75" customHeight="1">
      <c r="A208" s="4"/>
      <c r="B208" s="12" t="s">
        <v>74</v>
      </c>
      <c r="C208" s="39">
        <v>992</v>
      </c>
      <c r="D208" s="27" t="s">
        <v>42</v>
      </c>
      <c r="E208" s="27" t="s">
        <v>42</v>
      </c>
      <c r="F208" s="28" t="s">
        <v>333</v>
      </c>
      <c r="G208" s="28" t="s">
        <v>162</v>
      </c>
      <c r="H208" s="27" t="s">
        <v>94</v>
      </c>
      <c r="I208" s="27" t="s">
        <v>95</v>
      </c>
      <c r="J208" s="27" t="s">
        <v>141</v>
      </c>
      <c r="K208" s="28" t="s">
        <v>75</v>
      </c>
      <c r="L208" s="91">
        <v>140</v>
      </c>
    </row>
    <row r="209" spans="1:13" s="41" customFormat="1">
      <c r="A209" s="62"/>
      <c r="B209" s="63" t="s">
        <v>43</v>
      </c>
      <c r="C209" s="39">
        <v>992</v>
      </c>
      <c r="D209" s="60" t="s">
        <v>44</v>
      </c>
      <c r="E209" s="60"/>
      <c r="F209" s="61"/>
      <c r="G209" s="61"/>
      <c r="H209" s="60"/>
      <c r="I209" s="27"/>
      <c r="J209" s="60"/>
      <c r="K209" s="61"/>
      <c r="L209" s="90">
        <f>L210</f>
        <v>10036.49188</v>
      </c>
    </row>
    <row r="210" spans="1:13" s="41" customFormat="1">
      <c r="A210" s="4"/>
      <c r="B210" s="64" t="s">
        <v>45</v>
      </c>
      <c r="C210" s="39">
        <v>992</v>
      </c>
      <c r="D210" s="27" t="s">
        <v>44</v>
      </c>
      <c r="E210" s="27" t="s">
        <v>10</v>
      </c>
      <c r="F210" s="28"/>
      <c r="G210" s="28"/>
      <c r="H210" s="27"/>
      <c r="I210" s="27"/>
      <c r="J210" s="27"/>
      <c r="K210" s="28"/>
      <c r="L210" s="91">
        <f>L211+L228+L223</f>
        <v>10036.49188</v>
      </c>
    </row>
    <row r="211" spans="1:13" s="41" customFormat="1" ht="30.75" customHeight="1">
      <c r="A211" s="4"/>
      <c r="B211" s="12" t="s">
        <v>72</v>
      </c>
      <c r="C211" s="39">
        <v>992</v>
      </c>
      <c r="D211" s="27" t="s">
        <v>44</v>
      </c>
      <c r="E211" s="27" t="s">
        <v>10</v>
      </c>
      <c r="F211" s="28" t="s">
        <v>334</v>
      </c>
      <c r="G211" s="28" t="s">
        <v>163</v>
      </c>
      <c r="H211" s="27"/>
      <c r="I211" s="27"/>
      <c r="J211" s="27"/>
      <c r="K211" s="28"/>
      <c r="L211" s="91">
        <f>L212+L216</f>
        <v>9039.2999999999993</v>
      </c>
      <c r="M211" s="42"/>
    </row>
    <row r="212" spans="1:13" s="41" customFormat="1" ht="31.5" customHeight="1">
      <c r="A212" s="4"/>
      <c r="B212" s="12" t="s">
        <v>73</v>
      </c>
      <c r="C212" s="39">
        <v>992</v>
      </c>
      <c r="D212" s="27" t="s">
        <v>44</v>
      </c>
      <c r="E212" s="27" t="s">
        <v>10</v>
      </c>
      <c r="F212" s="28" t="s">
        <v>335</v>
      </c>
      <c r="G212" s="28" t="s">
        <v>163</v>
      </c>
      <c r="H212" s="27" t="s">
        <v>97</v>
      </c>
      <c r="I212" s="27" t="s">
        <v>95</v>
      </c>
      <c r="J212" s="27" t="s">
        <v>96</v>
      </c>
      <c r="K212" s="28"/>
      <c r="L212" s="91">
        <f>L213</f>
        <v>6770.3</v>
      </c>
      <c r="M212" s="42"/>
    </row>
    <row r="213" spans="1:13" s="41" customFormat="1" ht="34.5" customHeight="1">
      <c r="A213" s="4"/>
      <c r="B213" s="12" t="s">
        <v>255</v>
      </c>
      <c r="C213" s="39">
        <v>992</v>
      </c>
      <c r="D213" s="27" t="s">
        <v>44</v>
      </c>
      <c r="E213" s="27" t="s">
        <v>10</v>
      </c>
      <c r="F213" s="28" t="s">
        <v>336</v>
      </c>
      <c r="G213" s="28"/>
      <c r="H213" s="27"/>
      <c r="I213" s="27"/>
      <c r="J213" s="27"/>
      <c r="K213" s="28"/>
      <c r="L213" s="91">
        <f>L214</f>
        <v>6770.3</v>
      </c>
      <c r="M213" s="42"/>
    </row>
    <row r="214" spans="1:13" s="41" customFormat="1" ht="15.75" customHeight="1">
      <c r="A214" s="4"/>
      <c r="B214" s="57" t="s">
        <v>52</v>
      </c>
      <c r="C214" s="39">
        <v>992</v>
      </c>
      <c r="D214" s="27" t="s">
        <v>44</v>
      </c>
      <c r="E214" s="27" t="s">
        <v>10</v>
      </c>
      <c r="F214" s="28" t="s">
        <v>337</v>
      </c>
      <c r="G214" s="28" t="s">
        <v>163</v>
      </c>
      <c r="H214" s="27" t="s">
        <v>97</v>
      </c>
      <c r="I214" s="27" t="s">
        <v>95</v>
      </c>
      <c r="J214" s="27" t="s">
        <v>105</v>
      </c>
      <c r="K214" s="28"/>
      <c r="L214" s="91">
        <f>L215</f>
        <v>6770.3</v>
      </c>
      <c r="M214" s="42"/>
    </row>
    <row r="215" spans="1:13" s="41" customFormat="1">
      <c r="A215" s="4"/>
      <c r="B215" s="12" t="s">
        <v>74</v>
      </c>
      <c r="C215" s="39">
        <v>992</v>
      </c>
      <c r="D215" s="27" t="s">
        <v>44</v>
      </c>
      <c r="E215" s="27" t="s">
        <v>10</v>
      </c>
      <c r="F215" s="28" t="s">
        <v>337</v>
      </c>
      <c r="G215" s="28" t="s">
        <v>163</v>
      </c>
      <c r="H215" s="27" t="s">
        <v>97</v>
      </c>
      <c r="I215" s="27" t="s">
        <v>95</v>
      </c>
      <c r="J215" s="27" t="s">
        <v>105</v>
      </c>
      <c r="K215" s="28" t="s">
        <v>75</v>
      </c>
      <c r="L215" s="91">
        <f>6471+299.3</f>
        <v>6770.3</v>
      </c>
      <c r="M215" s="42"/>
    </row>
    <row r="216" spans="1:13" s="78" customFormat="1">
      <c r="A216" s="4"/>
      <c r="B216" s="12" t="s">
        <v>76</v>
      </c>
      <c r="C216" s="39">
        <v>992</v>
      </c>
      <c r="D216" s="27" t="s">
        <v>44</v>
      </c>
      <c r="E216" s="27" t="s">
        <v>10</v>
      </c>
      <c r="F216" s="28" t="s">
        <v>277</v>
      </c>
      <c r="G216" s="28" t="s">
        <v>163</v>
      </c>
      <c r="H216" s="27" t="s">
        <v>103</v>
      </c>
      <c r="I216" s="27" t="s">
        <v>95</v>
      </c>
      <c r="J216" s="27" t="s">
        <v>96</v>
      </c>
      <c r="K216" s="28"/>
      <c r="L216" s="91">
        <f>L217</f>
        <v>2269</v>
      </c>
      <c r="M216" s="77"/>
    </row>
    <row r="217" spans="1:13" s="41" customFormat="1" ht="17.25" customHeight="1">
      <c r="A217" s="4"/>
      <c r="B217" s="12" t="s">
        <v>198</v>
      </c>
      <c r="C217" s="39">
        <v>992</v>
      </c>
      <c r="D217" s="27" t="s">
        <v>44</v>
      </c>
      <c r="E217" s="27" t="s">
        <v>10</v>
      </c>
      <c r="F217" s="28" t="s">
        <v>278</v>
      </c>
      <c r="G217" s="28"/>
      <c r="H217" s="27"/>
      <c r="I217" s="27"/>
      <c r="J217" s="27"/>
      <c r="K217" s="28"/>
      <c r="L217" s="91">
        <f>L219+L222</f>
        <v>2269</v>
      </c>
      <c r="M217" s="42"/>
    </row>
    <row r="218" spans="1:13" s="41" customFormat="1" ht="30" customHeight="1">
      <c r="A218" s="4"/>
      <c r="B218" s="12" t="s">
        <v>46</v>
      </c>
      <c r="C218" s="39">
        <v>992</v>
      </c>
      <c r="D218" s="27" t="s">
        <v>44</v>
      </c>
      <c r="E218" s="27" t="s">
        <v>10</v>
      </c>
      <c r="F218" s="16">
        <v>6420110290</v>
      </c>
      <c r="G218" s="16">
        <v>65</v>
      </c>
      <c r="H218" s="82">
        <v>3</v>
      </c>
      <c r="I218" s="27" t="s">
        <v>95</v>
      </c>
      <c r="J218" s="82">
        <v>51440</v>
      </c>
      <c r="K218" s="4"/>
      <c r="L218" s="93">
        <f>L219</f>
        <v>30</v>
      </c>
      <c r="M218" s="42"/>
    </row>
    <row r="219" spans="1:13" s="41" customFormat="1" ht="15.75" customHeight="1">
      <c r="A219" s="4"/>
      <c r="B219" s="12" t="s">
        <v>218</v>
      </c>
      <c r="C219" s="39">
        <v>992</v>
      </c>
      <c r="D219" s="27" t="s">
        <v>44</v>
      </c>
      <c r="E219" s="27" t="s">
        <v>10</v>
      </c>
      <c r="F219" s="16">
        <v>6420110290</v>
      </c>
      <c r="G219" s="16">
        <v>65</v>
      </c>
      <c r="H219" s="82">
        <v>3</v>
      </c>
      <c r="I219" s="27" t="s">
        <v>95</v>
      </c>
      <c r="J219" s="82">
        <v>5144</v>
      </c>
      <c r="K219" s="28" t="s">
        <v>99</v>
      </c>
      <c r="L219" s="93">
        <v>30</v>
      </c>
      <c r="M219" s="42"/>
    </row>
    <row r="220" spans="1:13" s="41" customFormat="1" ht="15.75" customHeight="1">
      <c r="A220" s="4"/>
      <c r="B220" s="12" t="s">
        <v>352</v>
      </c>
      <c r="C220" s="71">
        <v>992</v>
      </c>
      <c r="D220" s="75" t="s">
        <v>44</v>
      </c>
      <c r="E220" s="75" t="s">
        <v>10</v>
      </c>
      <c r="F220" s="72">
        <v>6420200000</v>
      </c>
      <c r="G220" s="16"/>
      <c r="H220" s="82"/>
      <c r="I220" s="27"/>
      <c r="J220" s="82"/>
      <c r="K220" s="28"/>
      <c r="L220" s="93">
        <f>L221</f>
        <v>2239</v>
      </c>
      <c r="M220" s="42"/>
    </row>
    <row r="221" spans="1:13" s="41" customFormat="1" ht="25.5">
      <c r="A221" s="74"/>
      <c r="B221" s="64" t="s">
        <v>351</v>
      </c>
      <c r="C221" s="71">
        <v>992</v>
      </c>
      <c r="D221" s="75" t="s">
        <v>44</v>
      </c>
      <c r="E221" s="75" t="s">
        <v>10</v>
      </c>
      <c r="F221" s="72">
        <v>6420210300</v>
      </c>
      <c r="G221" s="72"/>
      <c r="H221" s="76"/>
      <c r="I221" s="75"/>
      <c r="J221" s="76"/>
      <c r="K221" s="73"/>
      <c r="L221" s="94">
        <f>L222</f>
        <v>2239</v>
      </c>
      <c r="M221" s="42"/>
    </row>
    <row r="222" spans="1:13" s="41" customFormat="1">
      <c r="A222" s="74"/>
      <c r="B222" s="12" t="s">
        <v>74</v>
      </c>
      <c r="C222" s="71">
        <v>992</v>
      </c>
      <c r="D222" s="75" t="s">
        <v>44</v>
      </c>
      <c r="E222" s="75" t="s">
        <v>10</v>
      </c>
      <c r="F222" s="72">
        <v>6420210300</v>
      </c>
      <c r="G222" s="72"/>
      <c r="H222" s="76"/>
      <c r="I222" s="75"/>
      <c r="J222" s="76"/>
      <c r="K222" s="73" t="s">
        <v>75</v>
      </c>
      <c r="L222" s="94">
        <f>100+60+1979+100</f>
        <v>2239</v>
      </c>
      <c r="M222" s="42"/>
    </row>
    <row r="223" spans="1:13" s="41" customFormat="1" ht="56.25" customHeight="1">
      <c r="A223" s="4"/>
      <c r="B223" s="12" t="s">
        <v>78</v>
      </c>
      <c r="C223" s="39">
        <v>992</v>
      </c>
      <c r="D223" s="27" t="s">
        <v>44</v>
      </c>
      <c r="E223" s="27" t="s">
        <v>10</v>
      </c>
      <c r="F223" s="16">
        <v>6500000000</v>
      </c>
      <c r="G223" s="16">
        <v>66</v>
      </c>
      <c r="H223" s="82"/>
      <c r="I223" s="27"/>
      <c r="J223" s="82"/>
      <c r="K223" s="28"/>
      <c r="L223" s="93">
        <f>L225</f>
        <v>497.19187999999997</v>
      </c>
      <c r="M223" s="42"/>
    </row>
    <row r="224" spans="1:13" s="41" customFormat="1" ht="58.5" customHeight="1">
      <c r="A224" s="4"/>
      <c r="B224" s="12" t="s">
        <v>251</v>
      </c>
      <c r="C224" s="39">
        <v>992</v>
      </c>
      <c r="D224" s="27" t="s">
        <v>44</v>
      </c>
      <c r="E224" s="27" t="s">
        <v>10</v>
      </c>
      <c r="F224" s="16">
        <v>6510000000</v>
      </c>
      <c r="G224" s="16"/>
      <c r="H224" s="82"/>
      <c r="I224" s="27"/>
      <c r="J224" s="82"/>
      <c r="K224" s="28"/>
      <c r="L224" s="93">
        <f>L225</f>
        <v>497.19187999999997</v>
      </c>
      <c r="M224" s="42"/>
    </row>
    <row r="225" spans="1:13" s="41" customFormat="1" ht="20.25" customHeight="1">
      <c r="A225" s="4"/>
      <c r="B225" s="12" t="s">
        <v>197</v>
      </c>
      <c r="C225" s="39">
        <v>992</v>
      </c>
      <c r="D225" s="27" t="s">
        <v>44</v>
      </c>
      <c r="E225" s="27" t="s">
        <v>10</v>
      </c>
      <c r="F225" s="16">
        <v>6510100000</v>
      </c>
      <c r="G225" s="16"/>
      <c r="H225" s="82"/>
      <c r="I225" s="27"/>
      <c r="J225" s="82"/>
      <c r="K225" s="28"/>
      <c r="L225" s="93">
        <f>L226</f>
        <v>497.19187999999997</v>
      </c>
      <c r="M225" s="42"/>
    </row>
    <row r="226" spans="1:13" s="41" customFormat="1" ht="33" customHeight="1">
      <c r="A226" s="4"/>
      <c r="B226" s="12" t="s">
        <v>88</v>
      </c>
      <c r="C226" s="39">
        <v>992</v>
      </c>
      <c r="D226" s="27" t="s">
        <v>44</v>
      </c>
      <c r="E226" s="27" t="s">
        <v>10</v>
      </c>
      <c r="F226" s="16">
        <v>6510110250</v>
      </c>
      <c r="G226" s="27" t="s">
        <v>164</v>
      </c>
      <c r="H226" s="27" t="s">
        <v>94</v>
      </c>
      <c r="I226" s="27" t="s">
        <v>95</v>
      </c>
      <c r="J226" s="27" t="s">
        <v>142</v>
      </c>
      <c r="K226" s="28"/>
      <c r="L226" s="93">
        <f>L227</f>
        <v>497.19187999999997</v>
      </c>
      <c r="M226" s="42"/>
    </row>
    <row r="227" spans="1:13" s="41" customFormat="1" ht="25.5">
      <c r="A227" s="4"/>
      <c r="B227" s="12" t="s">
        <v>343</v>
      </c>
      <c r="C227" s="39">
        <v>992</v>
      </c>
      <c r="D227" s="27" t="s">
        <v>44</v>
      </c>
      <c r="E227" s="27" t="s">
        <v>10</v>
      </c>
      <c r="F227" s="16">
        <v>6510110250</v>
      </c>
      <c r="G227" s="27" t="s">
        <v>164</v>
      </c>
      <c r="H227" s="27" t="s">
        <v>94</v>
      </c>
      <c r="I227" s="27" t="s">
        <v>95</v>
      </c>
      <c r="J227" s="27" t="s">
        <v>142</v>
      </c>
      <c r="K227" s="28" t="s">
        <v>14</v>
      </c>
      <c r="L227" s="93">
        <f>100+380+60-42.80812</f>
        <v>497.19187999999997</v>
      </c>
      <c r="M227" s="42"/>
    </row>
    <row r="228" spans="1:13" s="41" customFormat="1" ht="36" customHeight="1">
      <c r="A228" s="4"/>
      <c r="B228" s="12" t="s">
        <v>77</v>
      </c>
      <c r="C228" s="39">
        <v>992</v>
      </c>
      <c r="D228" s="27" t="s">
        <v>44</v>
      </c>
      <c r="E228" s="27" t="s">
        <v>10</v>
      </c>
      <c r="F228" s="16">
        <v>6600000000</v>
      </c>
      <c r="G228" s="16">
        <v>54</v>
      </c>
      <c r="H228" s="82"/>
      <c r="I228" s="27"/>
      <c r="J228" s="82"/>
      <c r="K228" s="4"/>
      <c r="L228" s="93">
        <f>L231</f>
        <v>500</v>
      </c>
    </row>
    <row r="229" spans="1:13" s="41" customFormat="1" ht="25.5">
      <c r="A229" s="4"/>
      <c r="B229" s="12" t="s">
        <v>254</v>
      </c>
      <c r="C229" s="39">
        <v>992</v>
      </c>
      <c r="D229" s="27" t="s">
        <v>44</v>
      </c>
      <c r="E229" s="27" t="s">
        <v>10</v>
      </c>
      <c r="F229" s="16">
        <v>6610000000</v>
      </c>
      <c r="G229" s="16">
        <v>54</v>
      </c>
      <c r="H229" s="82"/>
      <c r="I229" s="27"/>
      <c r="J229" s="82"/>
      <c r="K229" s="4"/>
      <c r="L229" s="93">
        <f>L230</f>
        <v>500</v>
      </c>
      <c r="M229" s="42"/>
    </row>
    <row r="230" spans="1:13" s="41" customFormat="1" ht="32.25" customHeight="1">
      <c r="A230" s="4"/>
      <c r="B230" s="12" t="s">
        <v>199</v>
      </c>
      <c r="C230" s="39">
        <v>992</v>
      </c>
      <c r="D230" s="27" t="s">
        <v>44</v>
      </c>
      <c r="E230" s="27" t="s">
        <v>10</v>
      </c>
      <c r="F230" s="16">
        <v>6610100000</v>
      </c>
      <c r="G230" s="16"/>
      <c r="H230" s="82"/>
      <c r="I230" s="27"/>
      <c r="J230" s="82"/>
      <c r="K230" s="4"/>
      <c r="L230" s="93">
        <f>L231</f>
        <v>500</v>
      </c>
      <c r="M230" s="42"/>
    </row>
    <row r="231" spans="1:13" s="41" customFormat="1" ht="14.25" customHeight="1">
      <c r="A231" s="4"/>
      <c r="B231" s="12" t="s">
        <v>82</v>
      </c>
      <c r="C231" s="39">
        <v>992</v>
      </c>
      <c r="D231" s="27" t="s">
        <v>44</v>
      </c>
      <c r="E231" s="27" t="s">
        <v>10</v>
      </c>
      <c r="F231" s="16">
        <v>6610110060</v>
      </c>
      <c r="G231" s="16">
        <v>54</v>
      </c>
      <c r="H231" s="82">
        <v>0</v>
      </c>
      <c r="I231" s="27" t="s">
        <v>95</v>
      </c>
      <c r="J231" s="82">
        <v>10060</v>
      </c>
      <c r="K231" s="4"/>
      <c r="L231" s="93">
        <f>L232</f>
        <v>500</v>
      </c>
      <c r="M231" s="42"/>
    </row>
    <row r="232" spans="1:13" s="41" customFormat="1" ht="19.5" customHeight="1">
      <c r="A232" s="4"/>
      <c r="B232" s="12" t="s">
        <v>74</v>
      </c>
      <c r="C232" s="39">
        <v>992</v>
      </c>
      <c r="D232" s="27" t="s">
        <v>44</v>
      </c>
      <c r="E232" s="27" t="s">
        <v>10</v>
      </c>
      <c r="F232" s="16">
        <v>6610110060</v>
      </c>
      <c r="G232" s="16">
        <v>54</v>
      </c>
      <c r="H232" s="82">
        <v>0</v>
      </c>
      <c r="I232" s="27" t="s">
        <v>95</v>
      </c>
      <c r="J232" s="82">
        <v>10060</v>
      </c>
      <c r="K232" s="4">
        <v>610</v>
      </c>
      <c r="L232" s="93">
        <f>300+195+5</f>
        <v>500</v>
      </c>
      <c r="M232" s="42"/>
    </row>
    <row r="233" spans="1:13" s="41" customFormat="1">
      <c r="A233" s="62"/>
      <c r="B233" s="63" t="s">
        <v>130</v>
      </c>
      <c r="C233" s="45">
        <v>992</v>
      </c>
      <c r="D233" s="60" t="s">
        <v>131</v>
      </c>
      <c r="E233" s="60"/>
      <c r="F233" s="16"/>
      <c r="G233" s="60"/>
      <c r="H233" s="60"/>
      <c r="I233" s="27"/>
      <c r="J233" s="60"/>
      <c r="K233" s="61"/>
      <c r="L233" s="90">
        <f>L234</f>
        <v>108</v>
      </c>
      <c r="M233" s="42"/>
    </row>
    <row r="234" spans="1:13" s="41" customFormat="1">
      <c r="A234" s="4"/>
      <c r="B234" s="12" t="s">
        <v>132</v>
      </c>
      <c r="C234" s="39">
        <v>992</v>
      </c>
      <c r="D234" s="27" t="s">
        <v>131</v>
      </c>
      <c r="E234" s="27" t="s">
        <v>10</v>
      </c>
      <c r="F234" s="16"/>
      <c r="G234" s="27"/>
      <c r="H234" s="27"/>
      <c r="I234" s="27"/>
      <c r="J234" s="27"/>
      <c r="K234" s="28"/>
      <c r="L234" s="93">
        <f>L235</f>
        <v>108</v>
      </c>
      <c r="M234" s="42"/>
    </row>
    <row r="235" spans="1:13" s="41" customFormat="1" ht="56.25" customHeight="1">
      <c r="A235" s="4"/>
      <c r="B235" s="12" t="s">
        <v>169</v>
      </c>
      <c r="C235" s="39">
        <v>992</v>
      </c>
      <c r="D235" s="27" t="s">
        <v>131</v>
      </c>
      <c r="E235" s="27" t="s">
        <v>10</v>
      </c>
      <c r="F235" s="16">
        <v>6700000000</v>
      </c>
      <c r="G235" s="27" t="s">
        <v>165</v>
      </c>
      <c r="H235" s="27"/>
      <c r="I235" s="27"/>
      <c r="J235" s="27"/>
      <c r="K235" s="28"/>
      <c r="L235" s="93">
        <f>L237</f>
        <v>108</v>
      </c>
    </row>
    <row r="236" spans="1:13" s="41" customFormat="1">
      <c r="A236" s="4"/>
      <c r="B236" s="12" t="s">
        <v>252</v>
      </c>
      <c r="C236" s="39">
        <v>992</v>
      </c>
      <c r="D236" s="27" t="s">
        <v>131</v>
      </c>
      <c r="E236" s="27" t="s">
        <v>10</v>
      </c>
      <c r="F236" s="16">
        <v>6710000000</v>
      </c>
      <c r="G236" s="27"/>
      <c r="H236" s="27"/>
      <c r="I236" s="27"/>
      <c r="J236" s="27"/>
      <c r="K236" s="28"/>
      <c r="L236" s="93">
        <f>L237</f>
        <v>108</v>
      </c>
    </row>
    <row r="237" spans="1:13" s="41" customFormat="1" ht="28.5" customHeight="1">
      <c r="A237" s="4"/>
      <c r="B237" s="12" t="s">
        <v>196</v>
      </c>
      <c r="C237" s="39">
        <v>992</v>
      </c>
      <c r="D237" s="27" t="s">
        <v>131</v>
      </c>
      <c r="E237" s="27" t="s">
        <v>10</v>
      </c>
      <c r="F237" s="16">
        <v>6710100000</v>
      </c>
      <c r="G237" s="27"/>
      <c r="H237" s="27"/>
      <c r="I237" s="27"/>
      <c r="J237" s="27"/>
      <c r="K237" s="28"/>
      <c r="L237" s="93">
        <f>L238</f>
        <v>108</v>
      </c>
    </row>
    <row r="238" spans="1:13" s="41" customFormat="1" ht="18" customHeight="1">
      <c r="A238" s="4"/>
      <c r="B238" s="12" t="s">
        <v>133</v>
      </c>
      <c r="C238" s="39">
        <v>992</v>
      </c>
      <c r="D238" s="27" t="s">
        <v>131</v>
      </c>
      <c r="E238" s="27" t="s">
        <v>10</v>
      </c>
      <c r="F238" s="16">
        <v>6710110170</v>
      </c>
      <c r="G238" s="27" t="s">
        <v>165</v>
      </c>
      <c r="H238" s="27" t="s">
        <v>94</v>
      </c>
      <c r="I238" s="27" t="s">
        <v>95</v>
      </c>
      <c r="J238" s="27" t="s">
        <v>167</v>
      </c>
      <c r="K238" s="28"/>
      <c r="L238" s="93">
        <f>L239</f>
        <v>108</v>
      </c>
    </row>
    <row r="239" spans="1:13" s="41" customFormat="1" ht="21" customHeight="1">
      <c r="A239" s="4"/>
      <c r="B239" s="12" t="s">
        <v>136</v>
      </c>
      <c r="C239" s="39">
        <v>992</v>
      </c>
      <c r="D239" s="27" t="s">
        <v>131</v>
      </c>
      <c r="E239" s="27" t="s">
        <v>10</v>
      </c>
      <c r="F239" s="16">
        <v>6710110170</v>
      </c>
      <c r="G239" s="27" t="s">
        <v>165</v>
      </c>
      <c r="H239" s="27" t="s">
        <v>94</v>
      </c>
      <c r="I239" s="27" t="s">
        <v>95</v>
      </c>
      <c r="J239" s="27" t="s">
        <v>167</v>
      </c>
      <c r="K239" s="28" t="s">
        <v>135</v>
      </c>
      <c r="L239" s="93">
        <v>108</v>
      </c>
    </row>
    <row r="240" spans="1:13" s="41" customFormat="1">
      <c r="A240" s="62"/>
      <c r="B240" s="63" t="s">
        <v>47</v>
      </c>
      <c r="C240" s="45">
        <v>992</v>
      </c>
      <c r="D240" s="60" t="s">
        <v>21</v>
      </c>
      <c r="E240" s="60"/>
      <c r="F240" s="16"/>
      <c r="G240" s="60"/>
      <c r="H240" s="60"/>
      <c r="I240" s="27"/>
      <c r="J240" s="60"/>
      <c r="K240" s="61"/>
      <c r="L240" s="90">
        <f>L246+L241</f>
        <v>484</v>
      </c>
    </row>
    <row r="241" spans="1:12" s="41" customFormat="1">
      <c r="A241" s="62"/>
      <c r="B241" s="64" t="s">
        <v>323</v>
      </c>
      <c r="C241" s="39">
        <v>992</v>
      </c>
      <c r="D241" s="27" t="s">
        <v>21</v>
      </c>
      <c r="E241" s="27" t="s">
        <v>10</v>
      </c>
      <c r="F241" s="16"/>
      <c r="G241" s="27"/>
      <c r="H241" s="27"/>
      <c r="I241" s="27"/>
      <c r="J241" s="27"/>
      <c r="K241" s="28"/>
      <c r="L241" s="91">
        <f>L242</f>
        <v>384</v>
      </c>
    </row>
    <row r="242" spans="1:12" s="41" customFormat="1" ht="38.25">
      <c r="A242" s="62"/>
      <c r="B242" s="88" t="s">
        <v>324</v>
      </c>
      <c r="C242" s="39">
        <v>992</v>
      </c>
      <c r="D242" s="27" t="s">
        <v>21</v>
      </c>
      <c r="E242" s="27" t="s">
        <v>10</v>
      </c>
      <c r="F242" s="16">
        <v>8900000000</v>
      </c>
      <c r="G242" s="27"/>
      <c r="H242" s="27"/>
      <c r="I242" s="27"/>
      <c r="J242" s="27"/>
      <c r="K242" s="28"/>
      <c r="L242" s="98">
        <f>L243</f>
        <v>384</v>
      </c>
    </row>
    <row r="243" spans="1:12" s="41" customFormat="1" ht="38.25">
      <c r="A243" s="62"/>
      <c r="B243" s="88" t="s">
        <v>325</v>
      </c>
      <c r="C243" s="39">
        <v>992</v>
      </c>
      <c r="D243" s="27" t="s">
        <v>21</v>
      </c>
      <c r="E243" s="27" t="s">
        <v>10</v>
      </c>
      <c r="F243" s="16">
        <v>8910000000</v>
      </c>
      <c r="G243" s="27"/>
      <c r="H243" s="27"/>
      <c r="I243" s="27"/>
      <c r="J243" s="27"/>
      <c r="K243" s="28"/>
      <c r="L243" s="98">
        <f>L244</f>
        <v>384</v>
      </c>
    </row>
    <row r="244" spans="1:12" s="41" customFormat="1">
      <c r="A244" s="62"/>
      <c r="B244" s="64" t="s">
        <v>51</v>
      </c>
      <c r="C244" s="39">
        <v>992</v>
      </c>
      <c r="D244" s="27" t="s">
        <v>21</v>
      </c>
      <c r="E244" s="27" t="s">
        <v>10</v>
      </c>
      <c r="F244" s="16">
        <v>8910000190</v>
      </c>
      <c r="G244" s="27"/>
      <c r="H244" s="27"/>
      <c r="I244" s="27"/>
      <c r="J244" s="27"/>
      <c r="K244" s="28"/>
      <c r="L244" s="98">
        <f>L245</f>
        <v>384</v>
      </c>
    </row>
    <row r="245" spans="1:12" s="41" customFormat="1">
      <c r="A245" s="62"/>
      <c r="B245" s="12" t="s">
        <v>218</v>
      </c>
      <c r="C245" s="39">
        <v>992</v>
      </c>
      <c r="D245" s="27" t="s">
        <v>21</v>
      </c>
      <c r="E245" s="27" t="s">
        <v>10</v>
      </c>
      <c r="F245" s="16">
        <v>8910000190</v>
      </c>
      <c r="G245" s="26"/>
      <c r="H245" s="26"/>
      <c r="I245" s="26"/>
      <c r="J245" s="26"/>
      <c r="K245" s="28">
        <v>540</v>
      </c>
      <c r="L245" s="98">
        <f>355.5+28.5</f>
        <v>384</v>
      </c>
    </row>
    <row r="246" spans="1:12" s="41" customFormat="1">
      <c r="A246" s="4"/>
      <c r="B246" s="64" t="s">
        <v>298</v>
      </c>
      <c r="C246" s="39">
        <v>992</v>
      </c>
      <c r="D246" s="27" t="s">
        <v>21</v>
      </c>
      <c r="E246" s="27" t="s">
        <v>12</v>
      </c>
      <c r="F246" s="16"/>
      <c r="G246" s="27"/>
      <c r="H246" s="27"/>
      <c r="I246" s="27"/>
      <c r="J246" s="27"/>
      <c r="K246" s="28"/>
      <c r="L246" s="92">
        <f>L247+L252</f>
        <v>100</v>
      </c>
    </row>
    <row r="247" spans="1:12" s="41" customFormat="1" ht="30" customHeight="1">
      <c r="A247" s="4"/>
      <c r="B247" s="64" t="s">
        <v>79</v>
      </c>
      <c r="C247" s="39">
        <v>992</v>
      </c>
      <c r="D247" s="27" t="s">
        <v>21</v>
      </c>
      <c r="E247" s="27" t="s">
        <v>12</v>
      </c>
      <c r="F247" s="16">
        <v>6800000000</v>
      </c>
      <c r="G247" s="27" t="s">
        <v>166</v>
      </c>
      <c r="H247" s="27"/>
      <c r="I247" s="27"/>
      <c r="J247" s="27"/>
      <c r="K247" s="28"/>
      <c r="L247" s="92">
        <f>L249</f>
        <v>100</v>
      </c>
    </row>
    <row r="248" spans="1:12" s="41" customFormat="1" ht="38.25">
      <c r="A248" s="4"/>
      <c r="B248" s="64" t="s">
        <v>253</v>
      </c>
      <c r="C248" s="39">
        <v>992</v>
      </c>
      <c r="D248" s="27" t="s">
        <v>21</v>
      </c>
      <c r="E248" s="27" t="s">
        <v>12</v>
      </c>
      <c r="F248" s="16">
        <v>6810000000</v>
      </c>
      <c r="G248" s="27"/>
      <c r="H248" s="27"/>
      <c r="I248" s="27"/>
      <c r="J248" s="27"/>
      <c r="K248" s="28"/>
      <c r="L248" s="92">
        <f>L249</f>
        <v>100</v>
      </c>
    </row>
    <row r="249" spans="1:12" s="41" customFormat="1" ht="25.5">
      <c r="A249" s="4"/>
      <c r="B249" s="64" t="s">
        <v>202</v>
      </c>
      <c r="C249" s="39">
        <v>992</v>
      </c>
      <c r="D249" s="27" t="s">
        <v>21</v>
      </c>
      <c r="E249" s="27" t="s">
        <v>12</v>
      </c>
      <c r="F249" s="16">
        <v>6810100000</v>
      </c>
      <c r="G249" s="27"/>
      <c r="H249" s="27"/>
      <c r="I249" s="27"/>
      <c r="J249" s="27"/>
      <c r="K249" s="28"/>
      <c r="L249" s="92">
        <f>L250</f>
        <v>100</v>
      </c>
    </row>
    <row r="250" spans="1:12" s="41" customFormat="1" ht="25.5">
      <c r="A250" s="4"/>
      <c r="B250" s="64" t="s">
        <v>80</v>
      </c>
      <c r="C250" s="39">
        <v>992</v>
      </c>
      <c r="D250" s="27" t="s">
        <v>21</v>
      </c>
      <c r="E250" s="27" t="s">
        <v>12</v>
      </c>
      <c r="F250" s="16">
        <v>6810110280</v>
      </c>
      <c r="G250" s="27" t="s">
        <v>166</v>
      </c>
      <c r="H250" s="27" t="s">
        <v>94</v>
      </c>
      <c r="I250" s="27" t="s">
        <v>95</v>
      </c>
      <c r="J250" s="27" t="s">
        <v>143</v>
      </c>
      <c r="K250" s="28"/>
      <c r="L250" s="92">
        <f>L251</f>
        <v>100</v>
      </c>
    </row>
    <row r="251" spans="1:12" s="41" customFormat="1" ht="25.5">
      <c r="A251" s="4"/>
      <c r="B251" s="12" t="s">
        <v>343</v>
      </c>
      <c r="C251" s="39">
        <v>992</v>
      </c>
      <c r="D251" s="27" t="s">
        <v>21</v>
      </c>
      <c r="E251" s="27" t="s">
        <v>12</v>
      </c>
      <c r="F251" s="16">
        <v>6810110280</v>
      </c>
      <c r="G251" s="27"/>
      <c r="H251" s="27"/>
      <c r="I251" s="27"/>
      <c r="J251" s="27"/>
      <c r="K251" s="28" t="s">
        <v>14</v>
      </c>
      <c r="L251" s="92">
        <v>100</v>
      </c>
    </row>
    <row r="252" spans="1:12" ht="15.75">
      <c r="A252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</row>
    <row r="253" spans="1:12" ht="15.75">
      <c r="A25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</row>
    <row r="254" spans="1:12" ht="15.75">
      <c r="A254"/>
      <c r="B254" s="106" t="s">
        <v>310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</row>
    <row r="255" spans="1:12" ht="15.75">
      <c r="A255"/>
      <c r="B255" s="106" t="s">
        <v>338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7" spans="1:12">
      <c r="A257"/>
      <c r="B257" s="30" t="s">
        <v>344</v>
      </c>
      <c r="C257" s="32"/>
      <c r="D257" s="28"/>
      <c r="E257" s="28"/>
      <c r="F257" s="28"/>
      <c r="G257" s="28"/>
      <c r="H257" s="28"/>
      <c r="I257" s="28"/>
      <c r="J257" s="28"/>
      <c r="K257"/>
      <c r="L257"/>
    </row>
    <row r="258" spans="1:12">
      <c r="A258"/>
      <c r="B258" s="30"/>
      <c r="C258" s="32"/>
      <c r="D258" s="28"/>
      <c r="E258" s="28"/>
      <c r="F258" s="28"/>
      <c r="G258" s="28"/>
      <c r="H258" s="28"/>
      <c r="I258" s="28"/>
      <c r="J258" s="28"/>
      <c r="K258"/>
      <c r="L258"/>
    </row>
    <row r="259" spans="1:12">
      <c r="A259"/>
      <c r="B259" s="30"/>
      <c r="C259" s="32"/>
      <c r="D259" s="28"/>
      <c r="E259" s="28"/>
      <c r="F259" s="28"/>
      <c r="G259" s="28"/>
      <c r="H259" s="28"/>
      <c r="I259" s="28"/>
      <c r="J259" s="28"/>
      <c r="K259"/>
      <c r="L259"/>
    </row>
    <row r="260" spans="1:12">
      <c r="A260"/>
      <c r="B260" s="30"/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1"/>
      <c r="C262" s="33"/>
      <c r="D262" s="34"/>
      <c r="E262" s="35"/>
      <c r="F262" s="34"/>
      <c r="G262" s="34"/>
      <c r="H262" s="34"/>
      <c r="I262" s="34"/>
      <c r="J262" s="34"/>
      <c r="K262"/>
      <c r="L262"/>
    </row>
    <row r="263" spans="1:12">
      <c r="A263"/>
      <c r="B263" s="31"/>
      <c r="C263" s="33"/>
      <c r="D263" s="34"/>
      <c r="E263" s="35"/>
      <c r="F263" s="34"/>
      <c r="G263" s="34"/>
      <c r="H263" s="34"/>
      <c r="I263" s="34"/>
      <c r="J263" s="34"/>
      <c r="K263"/>
      <c r="L263"/>
    </row>
  </sheetData>
  <mergeCells count="9">
    <mergeCell ref="D1:L1"/>
    <mergeCell ref="D2:L2"/>
    <mergeCell ref="D4:L4"/>
    <mergeCell ref="D5:L5"/>
    <mergeCell ref="B255:L255"/>
    <mergeCell ref="K13:L13"/>
    <mergeCell ref="A12:L12"/>
    <mergeCell ref="B252:L252"/>
    <mergeCell ref="B254:L25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20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2022-08-08T08:45:16Z</dcterms:modified>
</cp:coreProperties>
</file>