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Лист1!$A$16:$I$231</definedName>
    <definedName name="_xlnm.Print_Area" localSheetId="0">Лист1!$A$1:$F$237</definedName>
  </definedNames>
  <calcPr calcId="124519" refMode="R1C1"/>
</workbook>
</file>

<file path=xl/calcChain.xml><?xml version="1.0" encoding="utf-8"?>
<calcChain xmlns="http://schemas.openxmlformats.org/spreadsheetml/2006/main">
  <c r="F187" i="1"/>
  <c r="F156"/>
  <c r="F159"/>
  <c r="F183" l="1"/>
  <c r="F161"/>
  <c r="F154"/>
  <c r="F141"/>
  <c r="F128"/>
  <c r="F119"/>
  <c r="F94"/>
  <c r="F72"/>
  <c r="F38"/>
  <c r="F37"/>
  <c r="F31"/>
  <c r="F21"/>
  <c r="F222" l="1"/>
  <c r="F221" s="1"/>
  <c r="F220" s="1"/>
  <c r="F160"/>
  <c r="F136"/>
  <c r="F131" s="1"/>
  <c r="F124"/>
  <c r="F76"/>
  <c r="F27"/>
  <c r="F32"/>
  <c r="F207"/>
  <c r="F219"/>
  <c r="F214"/>
  <c r="F213" s="1"/>
  <c r="F212" s="1"/>
  <c r="F230" l="1"/>
  <c r="F229" s="1"/>
  <c r="F228" s="1"/>
  <c r="F226"/>
  <c r="F225" s="1"/>
  <c r="F224" s="1"/>
  <c r="F218"/>
  <c r="F217" s="1"/>
  <c r="F216" s="1"/>
  <c r="F210"/>
  <c r="F209" s="1"/>
  <c r="F208" s="1"/>
  <c r="F206"/>
  <c r="F205" s="1"/>
  <c r="F204" s="1"/>
  <c r="F202"/>
  <c r="F200" s="1"/>
  <c r="F198"/>
  <c r="F197" s="1"/>
  <c r="F196" s="1"/>
  <c r="F193"/>
  <c r="F192" s="1"/>
  <c r="F194"/>
  <c r="F190"/>
  <c r="F189"/>
  <c r="F188" s="1"/>
  <c r="F186"/>
  <c r="F185" s="1"/>
  <c r="F184" s="1"/>
  <c r="F182"/>
  <c r="F181" s="1"/>
  <c r="F180" s="1"/>
  <c r="F179" s="1"/>
  <c r="F177"/>
  <c r="F176"/>
  <c r="F175" s="1"/>
  <c r="F174" s="1"/>
  <c r="F172"/>
  <c r="F171" s="1"/>
  <c r="F170" s="1"/>
  <c r="F169" s="1"/>
  <c r="F166"/>
  <c r="F165" s="1"/>
  <c r="F164" s="1"/>
  <c r="F157"/>
  <c r="F153"/>
  <c r="F152" s="1"/>
  <c r="F148"/>
  <c r="F147"/>
  <c r="F146" s="1"/>
  <c r="F145" s="1"/>
  <c r="F143"/>
  <c r="F142" s="1"/>
  <c r="F140"/>
  <c r="F139" s="1"/>
  <c r="F134"/>
  <c r="F132"/>
  <c r="F129"/>
  <c r="F126"/>
  <c r="F127"/>
  <c r="F123"/>
  <c r="F122" s="1"/>
  <c r="F121" s="1"/>
  <c r="F118"/>
  <c r="F117" s="1"/>
  <c r="F116" s="1"/>
  <c r="F115" s="1"/>
  <c r="F114"/>
  <c r="F112" s="1"/>
  <c r="F110"/>
  <c r="F109" s="1"/>
  <c r="F105"/>
  <c r="F104"/>
  <c r="F103" s="1"/>
  <c r="F102" s="1"/>
  <c r="F99"/>
  <c r="F98" s="1"/>
  <c r="F97" s="1"/>
  <c r="F95"/>
  <c r="F92" s="1"/>
  <c r="F91" s="1"/>
  <c r="F90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151" l="1"/>
  <c r="F155"/>
  <c r="F125"/>
  <c r="F64"/>
  <c r="F108"/>
  <c r="F107" s="1"/>
  <c r="F17"/>
  <c r="F138"/>
  <c r="F100"/>
  <c r="F113"/>
  <c r="F167"/>
  <c r="F201"/>
  <c r="F67"/>
  <c r="F16" l="1"/>
  <c r="H16" s="1"/>
  <c r="F150"/>
  <c r="F120"/>
</calcChain>
</file>

<file path=xl/sharedStrings.xml><?xml version="1.0" encoding="utf-8"?>
<sst xmlns="http://schemas.openxmlformats.org/spreadsheetml/2006/main" count="405" uniqueCount="272">
  <si>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</si>
  <si>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</si>
  <si>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</si>
  <si>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</si>
  <si>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</si>
  <si>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</si>
  <si>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</si>
  <si>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</si>
  <si>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</si>
  <si>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</si>
  <si>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</si>
  <si>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</si>
  <si>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</si>
  <si>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</si>
  <si>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</si>
  <si>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</si>
  <si>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</si>
  <si>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</si>
  <si>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</si>
  <si>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</si>
  <si>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</si>
  <si>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</si>
  <si>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</si>
  <si>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</si>
  <si>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</si>
  <si>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</si>
  <si>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</si>
  <si>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</si>
  <si>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</si>
  <si>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</si>
  <si>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</si>
  <si>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</si>
  <si>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</si>
  <si>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</si>
  <si>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</si>
  <si>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</si>
  <si>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</si>
  <si>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</si>
  <si>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</si>
  <si>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</si>
  <si>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</si>
  <si>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</si>
  <si>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</si>
  <si>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</si>
  <si>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</si>
  <si>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</si>
  <si>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</si>
  <si>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</si>
  <si>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</si>
  <si>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</si>
  <si>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</si>
  <si>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</si>
  <si>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</si>
  <si>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</si>
  <si>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</si>
  <si>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</si>
  <si>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</si>
  <si>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</si>
  <si>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</si>
  <si>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</si>
  <si>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</si>
  <si>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</si>
  <si>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</si>
  <si>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</si>
  <si>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</si>
  <si>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</si>
  <si>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</si>
  <si>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</si>
  <si>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</si>
  <si>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</si>
  <si>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</si>
  <si>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</si>
  <si>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</si>
  <si>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</si>
  <si>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</si>
  <si>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</si>
  <si>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</si>
  <si>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</si>
  <si>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</si>
  <si>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</si>
  <si>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</si>
  <si>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</si>
  <si>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</si>
  <si>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</si>
  <si>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</si>
  <si>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</si>
  <si>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</si>
  <si>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</si>
  <si>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</si>
  <si>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</si>
  <si>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</si>
  <si>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</si>
  <si>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</si>
  <si>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</si>
  <si>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</si>
  <si>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</si>
  <si>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</si>
  <si>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</si>
  <si>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</si>
  <si>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</si>
  <si>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</si>
  <si>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</si>
  <si>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</si>
  <si>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</si>
  <si>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</si>
  <si>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</si>
  <si>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</si>
  <si>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</si>
  <si>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</si>
  <si>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</si>
  <si>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</si>
  <si>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</si>
  <si>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</si>
  <si>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</si>
  <si>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</si>
  <si>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</si>
  <si>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</si>
  <si>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</si>
  <si>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</si>
  <si>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</si>
  <si>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</si>
  <si>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</si>
  <si>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</si>
  <si>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</si>
  <si>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</si>
  <si>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</si>
  <si>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</si>
  <si>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</si>
  <si>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</si>
  <si>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</si>
  <si>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</si>
  <si>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</si>
  <si>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</si>
  <si>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</si>
  <si>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</si>
  <si>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</si>
  <si>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</si>
  <si>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</si>
  <si>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</si>
  <si>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</si>
  <si>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</si>
  <si>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</si>
  <si>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</si>
  <si>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</si>
  <si>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</si>
  <si>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</si>
  <si>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</si>
  <si>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</si>
  <si>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</si>
  <si>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</si>
  <si>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</si>
  <si>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</si>
  <si>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</si>
  <si>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</si>
  <si>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</si>
  <si>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</si>
  <si>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</si>
  <si>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</si>
  <si>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</si>
  <si>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</si>
  <si>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</si>
  <si>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</si>
  <si>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</si>
  <si>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</si>
  <si>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</si>
  <si>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</si>
  <si>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</si>
  <si>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</si>
  <si>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</si>
  <si>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</si>
  <si>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</si>
  <si>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</si>
  <si>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</si>
  <si>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</si>
  <si>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</si>
  <si>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</si>
  <si>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</si>
  <si>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</si>
  <si>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</si>
  <si>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</si>
  <si>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</si>
  <si>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</si>
  <si>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</si>
  <si>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</si>
  <si>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</si>
  <si>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</si>
  <si>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</si>
  <si>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</si>
  <si>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</si>
  <si>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</si>
  <si>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</si>
  <si>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</si>
  <si>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</si>
  <si>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</si>
  <si>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</si>
  <si>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</si>
  <si>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</si>
  <si>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</si>
  <si>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</si>
  <si>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</si>
  <si>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</si>
  <si>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</si>
  <si>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</si>
  <si>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</si>
  <si>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</si>
  <si>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</si>
  <si>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</si>
  <si>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</si>
  <si>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</si>
  <si>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</si>
  <si>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</si>
  <si>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</si>
  <si>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</si>
  <si>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</si>
  <si>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</si>
  <si>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</si>
  <si>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</si>
  <si>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</si>
  <si>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</si>
  <si>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</si>
  <si>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</si>
  <si>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</si>
  <si>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</si>
  <si>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</si>
  <si>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</si>
  <si>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</si>
  <si>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</si>
  <si>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</si>
  <si>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</si>
  <si>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</si>
  <si>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</si>
  <si>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</si>
  <si>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</si>
  <si>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</si>
  <si>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</si>
  <si>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</si>
  <si>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</si>
  <si>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</si>
  <si>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</si>
  <si>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</si>
  <si>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</si>
  <si>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</si>
  <si>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</si>
  <si>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</si>
  <si>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</si>
  <si>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</si>
  <si>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</si>
  <si>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</si>
  <si>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</si>
  <si>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</si>
  <si>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</si>
  <si>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</si>
  <si>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</si>
  <si>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</si>
  <si>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</si>
  <si>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</si>
  <si>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</si>
  <si>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</si>
  <si>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</si>
  <si>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к решению LIV сессии Совета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</si>
  <si>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</si>
  <si>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</si>
  <si>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</si>
  <si>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</si>
  <si>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</si>
  <si>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</si>
  <si>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</si>
  <si>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</si>
  <si>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</si>
  <si>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№ 226 от 24 марта 2023 года</t>
  </si>
  <si>
    <t>Исполняющий обязанности главы</t>
  </si>
  <si>
    <t>Темрюкского района                                                                                    Ю.И. Кандауров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</si>
</sst>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2"/>
  <sheetViews>
    <sheetView tabSelected="1" workbookViewId="0">
      <selection activeCell="D245" sqref="D245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69"/>
      <c r="D1" s="77" t="s">
        <v>228</v>
      </c>
      <c r="E1" s="77"/>
      <c r="F1" s="77"/>
    </row>
    <row r="2" spans="2:9" ht="15">
      <c r="C2" s="77" t="s">
        <v>259</v>
      </c>
      <c r="D2" s="77"/>
      <c r="E2" s="77"/>
      <c r="F2" s="77"/>
    </row>
    <row r="3" spans="2:9" ht="15">
      <c r="C3" s="77" t="s">
        <v>197</v>
      </c>
      <c r="D3" s="77"/>
      <c r="E3" s="77"/>
      <c r="F3" s="77"/>
    </row>
    <row r="4" spans="2:9" ht="15">
      <c r="C4" s="77" t="s">
        <v>256</v>
      </c>
      <c r="D4" s="77"/>
      <c r="E4" s="77"/>
      <c r="F4" s="77"/>
    </row>
    <row r="5" spans="2:9" ht="15">
      <c r="C5" s="77" t="s">
        <v>269</v>
      </c>
      <c r="D5" s="77"/>
      <c r="E5" s="77"/>
      <c r="F5" s="77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77" t="s">
        <v>249</v>
      </c>
      <c r="D7" s="77"/>
      <c r="E7" s="77"/>
      <c r="F7" s="77"/>
    </row>
    <row r="8" spans="2:9" s="14" customFormat="1" ht="15" customHeight="1">
      <c r="B8" s="13"/>
      <c r="C8" s="77" t="s">
        <v>197</v>
      </c>
      <c r="D8" s="77"/>
      <c r="E8" s="77"/>
      <c r="F8" s="77"/>
    </row>
    <row r="9" spans="2:9" s="14" customFormat="1" ht="15" customHeight="1">
      <c r="B9" s="13"/>
      <c r="C9" s="77" t="s">
        <v>248</v>
      </c>
      <c r="D9" s="77"/>
      <c r="E9" s="77"/>
      <c r="F9" s="77"/>
    </row>
    <row r="10" spans="2:9" s="14" customFormat="1" ht="15" customHeight="1">
      <c r="B10" s="13"/>
      <c r="C10" s="77" t="s">
        <v>250</v>
      </c>
      <c r="D10" s="77"/>
      <c r="E10" s="77"/>
      <c r="F10" s="77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3" t="s">
        <v>244</v>
      </c>
      <c r="C12" s="74"/>
      <c r="D12" s="74"/>
      <c r="E12" s="74"/>
      <c r="F12" s="74"/>
    </row>
    <row r="13" spans="2:9" s="15" customFormat="1" ht="18" customHeight="1">
      <c r="B13" s="16"/>
      <c r="C13" s="17"/>
      <c r="D13" s="35"/>
      <c r="E13" s="75" t="s">
        <v>5</v>
      </c>
      <c r="F13" s="76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F54+F49+F44+F59+F64+F85+F90+F97+F102+F120+G115+F115+F145+F150+F164+F169+F174+F184+F179+F188+F192+F200+F204+F208+F17+F196+F107+F216+F212+F224+F228+F220</f>
        <v>104852.09870999999</v>
      </c>
      <c r="H16" s="66">
        <f>55790.53371-F16</f>
        <v>-49061.564999999988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18552.400000000001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400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400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400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</f>
        <v>400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10109.1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10109.1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10109.1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</f>
        <v>2968.4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271.5</v>
      </c>
    </row>
    <row r="51" spans="2:6" ht="38.25">
      <c r="C51" s="2" t="s">
        <v>79</v>
      </c>
      <c r="D51" s="58">
        <v>5210100000</v>
      </c>
      <c r="E51" s="6"/>
      <c r="F51" s="47">
        <f>F53</f>
        <v>271.5</v>
      </c>
    </row>
    <row r="52" spans="2:6" ht="25.5">
      <c r="C52" s="2" t="s">
        <v>45</v>
      </c>
      <c r="D52" s="58">
        <v>5210110030</v>
      </c>
      <c r="E52" s="6"/>
      <c r="F52" s="47">
        <f>F53</f>
        <v>271.5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99.6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99.6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99.6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99.6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v>99.6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625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10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10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10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v>10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300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300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300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</f>
        <v>300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300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300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300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</f>
        <v>300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19499.864020000001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19499.864020000001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F94+F95</f>
        <v>19499.864020000001</v>
      </c>
    </row>
    <row r="93" spans="2:6" ht="38.25">
      <c r="B93" s="26"/>
      <c r="C93" s="5" t="s">
        <v>124</v>
      </c>
      <c r="D93" s="56" t="s">
        <v>171</v>
      </c>
      <c r="E93" s="6"/>
      <c r="F93" s="46">
        <f>F94</f>
        <v>19499.864020000001</v>
      </c>
    </row>
    <row r="94" spans="2:6" ht="25.5">
      <c r="B94" s="26"/>
      <c r="C94" s="2" t="s">
        <v>231</v>
      </c>
      <c r="D94" s="56" t="s">
        <v>171</v>
      </c>
      <c r="E94" s="6" t="s">
        <v>8</v>
      </c>
      <c r="F94" s="46">
        <f>7125.298+409.46202+11965.104</f>
        <v>19499.864020000001</v>
      </c>
    </row>
    <row r="95" spans="2:6" ht="25.5" hidden="1">
      <c r="B95" s="26"/>
      <c r="C95" s="2" t="s">
        <v>207</v>
      </c>
      <c r="D95" s="56" t="s">
        <v>208</v>
      </c>
      <c r="E95" s="6"/>
      <c r="F95" s="46">
        <f>F96</f>
        <v>0</v>
      </c>
    </row>
    <row r="96" spans="2:6" ht="25.5" hidden="1">
      <c r="B96" s="26"/>
      <c r="C96" s="2" t="s">
        <v>231</v>
      </c>
      <c r="D96" s="6" t="s">
        <v>208</v>
      </c>
      <c r="E96" s="6" t="s">
        <v>8</v>
      </c>
      <c r="F96" s="46">
        <v>0</v>
      </c>
    </row>
    <row r="97" spans="2:8" ht="38.25">
      <c r="B97" s="26"/>
      <c r="C97" s="2" t="s">
        <v>153</v>
      </c>
      <c r="D97" s="56" t="s">
        <v>60</v>
      </c>
      <c r="E97" s="6"/>
      <c r="F97" s="46">
        <f>F98</f>
        <v>100</v>
      </c>
    </row>
    <row r="98" spans="2:8" ht="25.5">
      <c r="B98" s="26"/>
      <c r="C98" s="2" t="s">
        <v>127</v>
      </c>
      <c r="D98" s="56" t="s">
        <v>131</v>
      </c>
      <c r="E98" s="6"/>
      <c r="F98" s="46">
        <f>F99</f>
        <v>100</v>
      </c>
    </row>
    <row r="99" spans="2:8" ht="38.25">
      <c r="B99" s="26"/>
      <c r="C99" s="2" t="s">
        <v>87</v>
      </c>
      <c r="D99" s="56" t="s">
        <v>132</v>
      </c>
      <c r="E99" s="6"/>
      <c r="F99" s="46">
        <f>F101</f>
        <v>100</v>
      </c>
    </row>
    <row r="100" spans="2:8" ht="16.5" customHeight="1">
      <c r="B100" s="26"/>
      <c r="C100" s="5" t="s">
        <v>128</v>
      </c>
      <c r="D100" s="56" t="s">
        <v>172</v>
      </c>
      <c r="E100" s="6"/>
      <c r="F100" s="46">
        <f>F101</f>
        <v>100</v>
      </c>
    </row>
    <row r="101" spans="2:8" ht="25.5" customHeight="1">
      <c r="B101" s="26"/>
      <c r="C101" s="2" t="s">
        <v>231</v>
      </c>
      <c r="D101" s="56" t="s">
        <v>172</v>
      </c>
      <c r="E101" s="6" t="s">
        <v>8</v>
      </c>
      <c r="F101" s="46">
        <v>100</v>
      </c>
    </row>
    <row r="102" spans="2:8" ht="76.5">
      <c r="B102" s="26"/>
      <c r="C102" s="2" t="s">
        <v>252</v>
      </c>
      <c r="D102" s="56" t="s">
        <v>173</v>
      </c>
      <c r="E102" s="6"/>
      <c r="F102" s="46">
        <f>F103</f>
        <v>4</v>
      </c>
    </row>
    <row r="103" spans="2:8" ht="89.25">
      <c r="B103" s="26"/>
      <c r="C103" s="2" t="s">
        <v>253</v>
      </c>
      <c r="D103" s="56" t="s">
        <v>174</v>
      </c>
      <c r="E103" s="6"/>
      <c r="F103" s="46">
        <f>F104</f>
        <v>4</v>
      </c>
    </row>
    <row r="104" spans="2:8" ht="68.25" customHeight="1">
      <c r="B104" s="26"/>
      <c r="C104" s="2" t="s">
        <v>254</v>
      </c>
      <c r="D104" s="56" t="s">
        <v>175</v>
      </c>
      <c r="E104" s="6"/>
      <c r="F104" s="46">
        <f>F106</f>
        <v>4</v>
      </c>
    </row>
    <row r="105" spans="2:8" ht="67.5" customHeight="1">
      <c r="B105" s="26"/>
      <c r="C105" s="2" t="s">
        <v>255</v>
      </c>
      <c r="D105" s="56" t="s">
        <v>176</v>
      </c>
      <c r="E105" s="6"/>
      <c r="F105" s="46">
        <f>F106</f>
        <v>4</v>
      </c>
    </row>
    <row r="106" spans="2:8" ht="27" customHeight="1">
      <c r="B106" s="26"/>
      <c r="C106" s="2" t="s">
        <v>231</v>
      </c>
      <c r="D106" s="56" t="s">
        <v>176</v>
      </c>
      <c r="E106" s="6" t="s">
        <v>8</v>
      </c>
      <c r="F106" s="46">
        <v>4</v>
      </c>
    </row>
    <row r="107" spans="2:8" ht="41.25" customHeight="1">
      <c r="B107" s="21"/>
      <c r="C107" s="10" t="s">
        <v>32</v>
      </c>
      <c r="D107" s="9">
        <v>6000000000</v>
      </c>
      <c r="E107" s="21"/>
      <c r="F107" s="59">
        <f>F108</f>
        <v>20</v>
      </c>
      <c r="G107" s="39"/>
      <c r="H107" s="39"/>
    </row>
    <row r="108" spans="2:8" ht="38.25">
      <c r="C108" s="10" t="s">
        <v>133</v>
      </c>
      <c r="D108" s="9">
        <v>6010000000</v>
      </c>
      <c r="E108" s="21"/>
      <c r="F108" s="59">
        <f>F109+F112</f>
        <v>20</v>
      </c>
      <c r="G108" s="39"/>
      <c r="H108" s="39"/>
    </row>
    <row r="109" spans="2:8" ht="25.5">
      <c r="C109" s="10" t="s">
        <v>134</v>
      </c>
      <c r="D109" s="9">
        <v>6010100000</v>
      </c>
      <c r="E109" s="21"/>
      <c r="F109" s="59">
        <f>F110</f>
        <v>10</v>
      </c>
      <c r="G109" s="39"/>
      <c r="H109" s="39"/>
    </row>
    <row r="110" spans="2:8" ht="25.5">
      <c r="C110" s="2" t="s">
        <v>135</v>
      </c>
      <c r="D110" s="9">
        <v>6010110180</v>
      </c>
      <c r="E110" s="21"/>
      <c r="F110" s="59">
        <f>F111</f>
        <v>10</v>
      </c>
      <c r="G110" s="39"/>
      <c r="H110" s="39"/>
    </row>
    <row r="111" spans="2:8" ht="25.5">
      <c r="C111" s="2" t="s">
        <v>231</v>
      </c>
      <c r="D111" s="9">
        <v>6010110180</v>
      </c>
      <c r="E111" s="21">
        <v>240</v>
      </c>
      <c r="F111" s="59">
        <v>10</v>
      </c>
      <c r="G111" s="39"/>
      <c r="H111" s="39"/>
    </row>
    <row r="112" spans="2:8" ht="25.5">
      <c r="C112" s="10" t="s">
        <v>136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137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231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182</v>
      </c>
      <c r="D115" s="55" t="s">
        <v>195</v>
      </c>
      <c r="E115" s="8"/>
      <c r="F115" s="46">
        <f>F116</f>
        <v>21000</v>
      </c>
    </row>
    <row r="116" spans="2:8" ht="38.25">
      <c r="B116" s="26"/>
      <c r="C116" s="2" t="s">
        <v>183</v>
      </c>
      <c r="D116" s="55" t="s">
        <v>142</v>
      </c>
      <c r="E116" s="8"/>
      <c r="F116" s="46">
        <f>F117</f>
        <v>21000</v>
      </c>
    </row>
    <row r="117" spans="2:8" ht="25.5">
      <c r="B117" s="26"/>
      <c r="C117" s="2" t="s">
        <v>184</v>
      </c>
      <c r="D117" s="55" t="s">
        <v>143</v>
      </c>
      <c r="E117" s="8"/>
      <c r="F117" s="46">
        <f>F118</f>
        <v>21000</v>
      </c>
    </row>
    <row r="118" spans="2:8" ht="25.5">
      <c r="B118" s="26"/>
      <c r="C118" s="2" t="s">
        <v>262</v>
      </c>
      <c r="D118" s="55" t="s">
        <v>196</v>
      </c>
      <c r="E118" s="8"/>
      <c r="F118" s="46">
        <f>F119</f>
        <v>21000</v>
      </c>
    </row>
    <row r="119" spans="2:8" ht="25.5">
      <c r="B119" s="26"/>
      <c r="C119" s="2" t="s">
        <v>231</v>
      </c>
      <c r="D119" s="55" t="s">
        <v>196</v>
      </c>
      <c r="E119" s="8" t="s">
        <v>8</v>
      </c>
      <c r="F119" s="46">
        <f>1000+20000</f>
        <v>21000</v>
      </c>
    </row>
    <row r="120" spans="2:8" ht="40.5" customHeight="1">
      <c r="C120" s="10" t="s">
        <v>154</v>
      </c>
      <c r="D120" s="58">
        <v>6200000000</v>
      </c>
      <c r="E120" s="21"/>
      <c r="F120" s="47">
        <f>F121+F125+F138</f>
        <v>30074.384689999999</v>
      </c>
    </row>
    <row r="121" spans="2:8">
      <c r="B121" s="26"/>
      <c r="C121" s="11" t="s">
        <v>193</v>
      </c>
      <c r="D121" s="55" t="s">
        <v>95</v>
      </c>
      <c r="E121" s="8"/>
      <c r="F121" s="46">
        <f>F122</f>
        <v>1833.4</v>
      </c>
    </row>
    <row r="122" spans="2:8">
      <c r="B122" s="26"/>
      <c r="C122" s="11" t="s">
        <v>138</v>
      </c>
      <c r="D122" s="55" t="s">
        <v>96</v>
      </c>
      <c r="E122" s="8"/>
      <c r="F122" s="46">
        <f>F123</f>
        <v>1833.4</v>
      </c>
    </row>
    <row r="123" spans="2:8" ht="25.5">
      <c r="B123" s="26"/>
      <c r="C123" s="11" t="s">
        <v>139</v>
      </c>
      <c r="D123" s="55" t="s">
        <v>219</v>
      </c>
      <c r="E123" s="8"/>
      <c r="F123" s="46">
        <f>F124</f>
        <v>1833.4</v>
      </c>
    </row>
    <row r="124" spans="2:8" ht="25.5">
      <c r="B124" s="26"/>
      <c r="C124" s="2" t="s">
        <v>231</v>
      </c>
      <c r="D124" s="55" t="s">
        <v>219</v>
      </c>
      <c r="E124" s="8" t="s">
        <v>8</v>
      </c>
      <c r="F124" s="46">
        <f>1788.4+45</f>
        <v>1833.4</v>
      </c>
      <c r="G124" s="39"/>
      <c r="H124" s="39"/>
    </row>
    <row r="125" spans="2:8">
      <c r="B125" s="26"/>
      <c r="C125" s="2" t="s">
        <v>194</v>
      </c>
      <c r="D125" s="55" t="s">
        <v>220</v>
      </c>
      <c r="E125" s="8"/>
      <c r="F125" s="46">
        <f>F126+F131</f>
        <v>12421.53469</v>
      </c>
      <c r="G125" s="39"/>
      <c r="H125" s="39"/>
    </row>
    <row r="126" spans="2:8" ht="25.5">
      <c r="B126" s="26"/>
      <c r="C126" s="2" t="s">
        <v>140</v>
      </c>
      <c r="D126" s="55" t="s">
        <v>221</v>
      </c>
      <c r="E126" s="8"/>
      <c r="F126" s="46">
        <f>F128+F130</f>
        <v>11815.53469</v>
      </c>
      <c r="G126" s="39"/>
      <c r="H126" s="39"/>
    </row>
    <row r="127" spans="2:8">
      <c r="B127" s="26"/>
      <c r="C127" s="2" t="s">
        <v>213</v>
      </c>
      <c r="D127" s="55" t="s">
        <v>222</v>
      </c>
      <c r="E127" s="8"/>
      <c r="F127" s="46">
        <f>F128</f>
        <v>11815.53469</v>
      </c>
      <c r="G127" s="39"/>
      <c r="H127" s="39"/>
    </row>
    <row r="128" spans="2:8" ht="25.5">
      <c r="B128" s="26"/>
      <c r="C128" s="2" t="s">
        <v>231</v>
      </c>
      <c r="D128" s="55" t="s">
        <v>222</v>
      </c>
      <c r="E128" s="8" t="s">
        <v>8</v>
      </c>
      <c r="F128" s="46">
        <f>596.6-7.9+1502.67169+9724.163</f>
        <v>11815.53469</v>
      </c>
      <c r="G128" s="39"/>
      <c r="H128" s="39"/>
    </row>
    <row r="129" spans="2:8" ht="39.75" hidden="1" customHeight="1">
      <c r="B129" s="26"/>
      <c r="C129" s="2" t="s">
        <v>232</v>
      </c>
      <c r="D129" s="55" t="s">
        <v>233</v>
      </c>
      <c r="E129" s="8"/>
      <c r="F129" s="46">
        <f>F130</f>
        <v>0</v>
      </c>
      <c r="G129" s="39"/>
      <c r="H129" s="39"/>
    </row>
    <row r="130" spans="2:8" ht="25.5" hidden="1">
      <c r="B130" s="26"/>
      <c r="C130" s="2" t="s">
        <v>231</v>
      </c>
      <c r="D130" s="55" t="s">
        <v>233</v>
      </c>
      <c r="E130" s="8" t="s">
        <v>8</v>
      </c>
      <c r="F130" s="46">
        <v>0</v>
      </c>
      <c r="G130" s="39"/>
      <c r="H130" s="39"/>
    </row>
    <row r="131" spans="2:8">
      <c r="B131" s="26"/>
      <c r="C131" s="2" t="s">
        <v>212</v>
      </c>
      <c r="D131" s="55" t="s">
        <v>234</v>
      </c>
      <c r="E131" s="8"/>
      <c r="F131" s="46">
        <f>F133+F135+F136</f>
        <v>606</v>
      </c>
      <c r="G131" s="39"/>
      <c r="H131" s="39"/>
    </row>
    <row r="132" spans="2:8" ht="25.5" hidden="1">
      <c r="B132" s="26"/>
      <c r="C132" s="2" t="s">
        <v>246</v>
      </c>
      <c r="D132" s="55" t="s">
        <v>243</v>
      </c>
      <c r="E132" s="8"/>
      <c r="F132" s="46">
        <f>F133</f>
        <v>0</v>
      </c>
      <c r="G132" s="39"/>
      <c r="H132" s="39"/>
    </row>
    <row r="133" spans="2:8" ht="25.5" hidden="1">
      <c r="B133" s="26"/>
      <c r="C133" s="2" t="s">
        <v>231</v>
      </c>
      <c r="D133" s="55" t="s">
        <v>243</v>
      </c>
      <c r="E133" s="8" t="s">
        <v>8</v>
      </c>
      <c r="F133" s="46">
        <v>0</v>
      </c>
      <c r="G133" s="39"/>
      <c r="H133" s="39"/>
    </row>
    <row r="134" spans="2:8" hidden="1">
      <c r="B134" s="26"/>
      <c r="C134" s="2" t="s">
        <v>235</v>
      </c>
      <c r="D134" s="55" t="s">
        <v>236</v>
      </c>
      <c r="E134" s="8"/>
      <c r="F134" s="46">
        <f>F135</f>
        <v>0</v>
      </c>
      <c r="G134" s="39"/>
      <c r="H134" s="39"/>
    </row>
    <row r="135" spans="2:8" ht="25.5" hidden="1">
      <c r="B135" s="26"/>
      <c r="C135" s="2" t="s">
        <v>231</v>
      </c>
      <c r="D135" s="55" t="s">
        <v>236</v>
      </c>
      <c r="E135" s="8" t="s">
        <v>8</v>
      </c>
      <c r="F135" s="46"/>
      <c r="G135" s="39"/>
      <c r="H135" s="39"/>
    </row>
    <row r="136" spans="2:8" ht="28.5" customHeight="1">
      <c r="B136" s="26"/>
      <c r="C136" s="61" t="s">
        <v>258</v>
      </c>
      <c r="D136" s="55" t="s">
        <v>257</v>
      </c>
      <c r="E136" s="8"/>
      <c r="F136" s="46">
        <f>F137</f>
        <v>606</v>
      </c>
      <c r="G136" s="39"/>
      <c r="H136" s="39"/>
    </row>
    <row r="137" spans="2:8" ht="25.5">
      <c r="B137" s="26"/>
      <c r="C137" s="2" t="s">
        <v>231</v>
      </c>
      <c r="D137" s="55" t="s">
        <v>257</v>
      </c>
      <c r="E137" s="8" t="s">
        <v>8</v>
      </c>
      <c r="F137" s="46">
        <v>606</v>
      </c>
      <c r="G137" s="39"/>
      <c r="H137" s="39"/>
    </row>
    <row r="138" spans="2:8" ht="38.25">
      <c r="B138" s="21"/>
      <c r="C138" s="2" t="s">
        <v>214</v>
      </c>
      <c r="D138" s="58">
        <v>6230000000</v>
      </c>
      <c r="E138" s="6"/>
      <c r="F138" s="48">
        <f>F139+F142</f>
        <v>15819.449999999999</v>
      </c>
    </row>
    <row r="139" spans="2:8" ht="12.75" customHeight="1">
      <c r="B139" s="21"/>
      <c r="C139" s="2" t="s">
        <v>185</v>
      </c>
      <c r="D139" s="58">
        <v>6230100000</v>
      </c>
      <c r="E139" s="6"/>
      <c r="F139" s="48">
        <f>F140</f>
        <v>15819.449999999999</v>
      </c>
    </row>
    <row r="140" spans="2:8" ht="12.75" customHeight="1">
      <c r="B140" s="21"/>
      <c r="C140" s="4" t="s">
        <v>17</v>
      </c>
      <c r="D140" s="58">
        <v>6230100590</v>
      </c>
      <c r="E140" s="6"/>
      <c r="F140" s="48">
        <f>F141</f>
        <v>15819.449999999999</v>
      </c>
    </row>
    <row r="141" spans="2:8">
      <c r="B141" s="21"/>
      <c r="C141" s="2" t="s">
        <v>186</v>
      </c>
      <c r="D141" s="58">
        <v>6230100590</v>
      </c>
      <c r="E141" s="6" t="s">
        <v>37</v>
      </c>
      <c r="F141" s="48">
        <f>14251.15+1568.3</f>
        <v>15819.449999999999</v>
      </c>
    </row>
    <row r="142" spans="2:8" hidden="1">
      <c r="C142" s="61" t="s">
        <v>210</v>
      </c>
      <c r="D142" s="58">
        <v>6230200000</v>
      </c>
      <c r="E142" s="62"/>
      <c r="F142" s="48">
        <f>F143</f>
        <v>0</v>
      </c>
    </row>
    <row r="143" spans="2:8" hidden="1">
      <c r="C143" s="61" t="s">
        <v>211</v>
      </c>
      <c r="D143" s="58">
        <v>6230210220</v>
      </c>
      <c r="E143" s="62"/>
      <c r="F143" s="48">
        <f>F144</f>
        <v>0</v>
      </c>
    </row>
    <row r="144" spans="2:8" hidden="1">
      <c r="C144" s="61" t="s">
        <v>186</v>
      </c>
      <c r="D144" s="58">
        <v>6230210220</v>
      </c>
      <c r="E144" s="56">
        <v>610</v>
      </c>
      <c r="F144" s="48"/>
    </row>
    <row r="145" spans="2:7" ht="25.5">
      <c r="B145" s="21"/>
      <c r="C145" s="12" t="s">
        <v>33</v>
      </c>
      <c r="D145" s="56" t="s">
        <v>177</v>
      </c>
      <c r="E145" s="6"/>
      <c r="F145" s="46">
        <f>F146</f>
        <v>140</v>
      </c>
    </row>
    <row r="146" spans="2:7" ht="29.25" customHeight="1">
      <c r="B146" s="21"/>
      <c r="C146" s="12" t="s">
        <v>141</v>
      </c>
      <c r="D146" s="56" t="s">
        <v>178</v>
      </c>
      <c r="E146" s="6"/>
      <c r="F146" s="46">
        <f>F147</f>
        <v>140</v>
      </c>
    </row>
    <row r="147" spans="2:7" ht="38.25">
      <c r="B147" s="21"/>
      <c r="C147" s="12" t="s">
        <v>200</v>
      </c>
      <c r="D147" s="56" t="s">
        <v>179</v>
      </c>
      <c r="E147" s="6"/>
      <c r="F147" s="46">
        <f>F149</f>
        <v>140</v>
      </c>
    </row>
    <row r="148" spans="2:7">
      <c r="B148" s="21"/>
      <c r="C148" s="12" t="s">
        <v>34</v>
      </c>
      <c r="D148" s="56" t="s">
        <v>223</v>
      </c>
      <c r="E148" s="6"/>
      <c r="F148" s="46">
        <f>F149</f>
        <v>140</v>
      </c>
    </row>
    <row r="149" spans="2:7">
      <c r="B149" s="21"/>
      <c r="C149" s="2" t="s">
        <v>36</v>
      </c>
      <c r="D149" s="56" t="s">
        <v>223</v>
      </c>
      <c r="E149" s="6" t="s">
        <v>37</v>
      </c>
      <c r="F149" s="46">
        <v>140</v>
      </c>
    </row>
    <row r="150" spans="2:7" ht="27.75" customHeight="1">
      <c r="B150" s="21"/>
      <c r="C150" s="2" t="s">
        <v>155</v>
      </c>
      <c r="D150" s="56" t="s">
        <v>224</v>
      </c>
      <c r="E150" s="6"/>
      <c r="F150" s="46">
        <f>F151+F155</f>
        <v>10598.34</v>
      </c>
    </row>
    <row r="151" spans="2:7" ht="30.75" customHeight="1">
      <c r="B151" s="21"/>
      <c r="C151" s="2" t="s">
        <v>35</v>
      </c>
      <c r="D151" s="56" t="s">
        <v>225</v>
      </c>
      <c r="E151" s="6"/>
      <c r="F151" s="46">
        <f>F153</f>
        <v>8068.34</v>
      </c>
    </row>
    <row r="152" spans="2:7" ht="39.75" customHeight="1">
      <c r="B152" s="21"/>
      <c r="C152" s="2" t="s">
        <v>144</v>
      </c>
      <c r="D152" s="56" t="s">
        <v>226</v>
      </c>
      <c r="E152" s="6"/>
      <c r="F152" s="46">
        <f>F153</f>
        <v>8068.34</v>
      </c>
    </row>
    <row r="153" spans="2:7" ht="25.5" customHeight="1">
      <c r="B153" s="21"/>
      <c r="C153" s="10" t="s">
        <v>17</v>
      </c>
      <c r="D153" s="56" t="s">
        <v>227</v>
      </c>
      <c r="E153" s="6"/>
      <c r="F153" s="46">
        <f>F154</f>
        <v>8068.34</v>
      </c>
    </row>
    <row r="154" spans="2:7" ht="12.75" customHeight="1">
      <c r="B154" s="21"/>
      <c r="C154" s="2" t="s">
        <v>36</v>
      </c>
      <c r="D154" s="56" t="s">
        <v>227</v>
      </c>
      <c r="E154" s="6" t="s">
        <v>37</v>
      </c>
      <c r="F154" s="46">
        <f>7062.24+1006.1</f>
        <v>8068.34</v>
      </c>
    </row>
    <row r="155" spans="2:7" ht="12.75" customHeight="1">
      <c r="B155" s="21"/>
      <c r="C155" s="2" t="s">
        <v>38</v>
      </c>
      <c r="D155" s="56" t="s">
        <v>180</v>
      </c>
      <c r="E155" s="6"/>
      <c r="F155" s="46">
        <f>F156</f>
        <v>2530</v>
      </c>
      <c r="G155" s="31"/>
    </row>
    <row r="156" spans="2:7" ht="15" customHeight="1">
      <c r="B156" s="21"/>
      <c r="C156" s="2" t="s">
        <v>88</v>
      </c>
      <c r="D156" s="56" t="s">
        <v>181</v>
      </c>
      <c r="E156" s="6"/>
      <c r="F156" s="46">
        <f>F157+F159</f>
        <v>2530</v>
      </c>
      <c r="G156" s="31"/>
    </row>
    <row r="157" spans="2:7" ht="12.75" customHeight="1">
      <c r="B157" s="21"/>
      <c r="C157" s="2" t="s">
        <v>6</v>
      </c>
      <c r="D157" s="58">
        <v>6420110290</v>
      </c>
      <c r="E157" s="21"/>
      <c r="F157" s="47">
        <f>F158</f>
        <v>30</v>
      </c>
      <c r="G157" s="31"/>
    </row>
    <row r="158" spans="2:7" ht="12.75" customHeight="1">
      <c r="B158" s="21"/>
      <c r="C158" s="2" t="s">
        <v>92</v>
      </c>
      <c r="D158" s="58">
        <v>6420110290</v>
      </c>
      <c r="E158" s="6" t="s">
        <v>61</v>
      </c>
      <c r="F158" s="47">
        <v>30</v>
      </c>
      <c r="G158" s="31"/>
    </row>
    <row r="159" spans="2:7" ht="12.75" customHeight="1">
      <c r="B159" s="21"/>
      <c r="C159" s="2" t="s">
        <v>237</v>
      </c>
      <c r="D159" s="58">
        <v>6420200000</v>
      </c>
      <c r="E159" s="6"/>
      <c r="F159" s="47">
        <f>F160+F163</f>
        <v>2500</v>
      </c>
      <c r="G159" s="31"/>
    </row>
    <row r="160" spans="2:7" ht="27.75" customHeight="1">
      <c r="B160" s="21"/>
      <c r="C160" s="61" t="s">
        <v>238</v>
      </c>
      <c r="D160" s="58">
        <v>6420210300</v>
      </c>
      <c r="E160" s="6"/>
      <c r="F160" s="47">
        <f>F161</f>
        <v>1700</v>
      </c>
      <c r="G160" s="31"/>
    </row>
    <row r="161" spans="2:7" ht="14.25" customHeight="1">
      <c r="B161" s="21"/>
      <c r="C161" s="2" t="s">
        <v>36</v>
      </c>
      <c r="D161" s="58">
        <v>6420210300</v>
      </c>
      <c r="E161" s="6" t="s">
        <v>37</v>
      </c>
      <c r="F161" s="47">
        <f>1200+500</f>
        <v>1700</v>
      </c>
      <c r="G161" s="31"/>
    </row>
    <row r="162" spans="2:7" ht="14.25" customHeight="1">
      <c r="B162" s="21"/>
      <c r="C162" s="2" t="s">
        <v>268</v>
      </c>
      <c r="D162" s="58">
        <v>6420210310</v>
      </c>
      <c r="E162" s="6"/>
      <c r="F162" s="47"/>
      <c r="G162" s="31"/>
    </row>
    <row r="163" spans="2:7" ht="14.25" customHeight="1">
      <c r="B163" s="21"/>
      <c r="C163" s="2" t="s">
        <v>36</v>
      </c>
      <c r="D163" s="58">
        <v>6420210310</v>
      </c>
      <c r="E163" s="6" t="s">
        <v>37</v>
      </c>
      <c r="F163" s="47">
        <v>800</v>
      </c>
      <c r="G163" s="31"/>
    </row>
    <row r="164" spans="2:7" ht="55.5" customHeight="1">
      <c r="B164" s="21"/>
      <c r="C164" s="2" t="s">
        <v>39</v>
      </c>
      <c r="D164" s="58">
        <v>6500000000</v>
      </c>
      <c r="E164" s="6"/>
      <c r="F164" s="47">
        <f>F165</f>
        <v>100</v>
      </c>
      <c r="G164" s="31"/>
    </row>
    <row r="165" spans="2:7" ht="51">
      <c r="B165" s="21"/>
      <c r="C165" s="2" t="s">
        <v>145</v>
      </c>
      <c r="D165" s="58">
        <v>6510000000</v>
      </c>
      <c r="E165" s="6"/>
      <c r="F165" s="47">
        <f>F166</f>
        <v>100</v>
      </c>
      <c r="G165" s="31"/>
    </row>
    <row r="166" spans="2:7">
      <c r="B166" s="21"/>
      <c r="C166" s="2" t="s">
        <v>89</v>
      </c>
      <c r="D166" s="58">
        <v>6510100000</v>
      </c>
      <c r="E166" s="6"/>
      <c r="F166" s="47">
        <f>F168</f>
        <v>100</v>
      </c>
      <c r="G166" s="31"/>
    </row>
    <row r="167" spans="2:7" ht="25.5">
      <c r="B167" s="21"/>
      <c r="C167" s="2" t="s">
        <v>49</v>
      </c>
      <c r="D167" s="58">
        <v>6510110250</v>
      </c>
      <c r="E167" s="6"/>
      <c r="F167" s="47">
        <f>F168</f>
        <v>100</v>
      </c>
      <c r="G167" s="31"/>
    </row>
    <row r="168" spans="2:7" ht="27" customHeight="1">
      <c r="B168" s="21"/>
      <c r="C168" s="2" t="s">
        <v>231</v>
      </c>
      <c r="D168" s="58">
        <v>6510110250</v>
      </c>
      <c r="E168" s="6" t="s">
        <v>8</v>
      </c>
      <c r="F168" s="47">
        <v>100</v>
      </c>
      <c r="G168" s="31"/>
    </row>
    <row r="169" spans="2:7" ht="30" customHeight="1">
      <c r="B169" s="21"/>
      <c r="C169" s="2" t="s">
        <v>156</v>
      </c>
      <c r="D169" s="58">
        <v>6600000000</v>
      </c>
      <c r="E169" s="9"/>
      <c r="F169" s="47">
        <f>F170</f>
        <v>300</v>
      </c>
      <c r="G169" s="31"/>
    </row>
    <row r="170" spans="2:7" ht="38.25">
      <c r="B170" s="21"/>
      <c r="C170" s="2" t="s">
        <v>146</v>
      </c>
      <c r="D170" s="58">
        <v>6610000000</v>
      </c>
      <c r="E170" s="9"/>
      <c r="F170" s="47">
        <f>F171</f>
        <v>300</v>
      </c>
      <c r="G170" s="31"/>
    </row>
    <row r="171" spans="2:7" ht="38.25">
      <c r="B171" s="21"/>
      <c r="C171" s="2" t="s">
        <v>80</v>
      </c>
      <c r="D171" s="58">
        <v>6610100000</v>
      </c>
      <c r="E171" s="9"/>
      <c r="F171" s="47">
        <f>F172</f>
        <v>300</v>
      </c>
      <c r="G171" s="31"/>
    </row>
    <row r="172" spans="2:7">
      <c r="B172" s="21"/>
      <c r="C172" s="2" t="s">
        <v>27</v>
      </c>
      <c r="D172" s="58">
        <v>6610110060</v>
      </c>
      <c r="E172" s="9"/>
      <c r="F172" s="47">
        <f>F173</f>
        <v>300</v>
      </c>
      <c r="G172" s="31"/>
    </row>
    <row r="173" spans="2:7" ht="22.5" customHeight="1">
      <c r="B173" s="21"/>
      <c r="C173" s="2" t="s">
        <v>36</v>
      </c>
      <c r="D173" s="58">
        <v>6610110060</v>
      </c>
      <c r="E173" s="9">
        <v>610</v>
      </c>
      <c r="F173" s="47">
        <v>300</v>
      </c>
      <c r="G173" s="31"/>
    </row>
    <row r="174" spans="2:7" ht="57" customHeight="1">
      <c r="B174" s="21"/>
      <c r="C174" s="2" t="s">
        <v>147</v>
      </c>
      <c r="D174" s="58">
        <v>6700000000</v>
      </c>
      <c r="E174" s="6"/>
      <c r="F174" s="47">
        <f>F175</f>
        <v>108</v>
      </c>
      <c r="G174" s="31"/>
    </row>
    <row r="175" spans="2:7" ht="25.5">
      <c r="B175" s="21"/>
      <c r="C175" s="2" t="s">
        <v>148</v>
      </c>
      <c r="D175" s="58">
        <v>6710000000</v>
      </c>
      <c r="E175" s="6"/>
      <c r="F175" s="47">
        <f>F176</f>
        <v>108</v>
      </c>
    </row>
    <row r="176" spans="2:7" ht="38.25">
      <c r="B176" s="21"/>
      <c r="C176" s="2" t="s">
        <v>90</v>
      </c>
      <c r="D176" s="58">
        <v>6710100000</v>
      </c>
      <c r="E176" s="6"/>
      <c r="F176" s="47">
        <f>F178</f>
        <v>108</v>
      </c>
    </row>
    <row r="177" spans="2:6">
      <c r="B177" s="21"/>
      <c r="C177" s="2" t="s">
        <v>50</v>
      </c>
      <c r="D177" s="58">
        <v>6710110170</v>
      </c>
      <c r="E177" s="6"/>
      <c r="F177" s="47">
        <f>F178</f>
        <v>108</v>
      </c>
    </row>
    <row r="178" spans="2:6">
      <c r="B178" s="21"/>
      <c r="C178" s="2" t="s">
        <v>51</v>
      </c>
      <c r="D178" s="58">
        <v>6710110170</v>
      </c>
      <c r="E178" s="6" t="s">
        <v>63</v>
      </c>
      <c r="F178" s="47">
        <v>108</v>
      </c>
    </row>
    <row r="179" spans="2:6" ht="38.25">
      <c r="B179" s="21"/>
      <c r="C179" s="12" t="s">
        <v>40</v>
      </c>
      <c r="D179" s="58">
        <v>6800000000</v>
      </c>
      <c r="E179" s="6"/>
      <c r="F179" s="48">
        <f>F180</f>
        <v>700</v>
      </c>
    </row>
    <row r="180" spans="2:6" ht="38.25">
      <c r="B180" s="21"/>
      <c r="C180" s="12" t="s">
        <v>149</v>
      </c>
      <c r="D180" s="58">
        <v>6810000000</v>
      </c>
      <c r="E180" s="6"/>
      <c r="F180" s="48">
        <f>F181</f>
        <v>700</v>
      </c>
    </row>
    <row r="181" spans="2:6" ht="25.5">
      <c r="B181" s="21"/>
      <c r="C181" s="12" t="s">
        <v>91</v>
      </c>
      <c r="D181" s="58">
        <v>6810100000</v>
      </c>
      <c r="E181" s="6"/>
      <c r="F181" s="48">
        <f>F182</f>
        <v>700</v>
      </c>
    </row>
    <row r="182" spans="2:6" ht="25.5">
      <c r="B182" s="21"/>
      <c r="C182" s="12" t="s">
        <v>41</v>
      </c>
      <c r="D182" s="58">
        <v>6810110280</v>
      </c>
      <c r="E182" s="6"/>
      <c r="F182" s="48">
        <f>F183</f>
        <v>700</v>
      </c>
    </row>
    <row r="183" spans="2:6" ht="25.5">
      <c r="B183" s="21"/>
      <c r="C183" s="2" t="s">
        <v>231</v>
      </c>
      <c r="D183" s="58">
        <v>6810110280</v>
      </c>
      <c r="E183" s="6" t="s">
        <v>8</v>
      </c>
      <c r="F183" s="48">
        <f>100+600</f>
        <v>700</v>
      </c>
    </row>
    <row r="184" spans="2:6" ht="25.5">
      <c r="B184" s="21"/>
      <c r="C184" s="4" t="s">
        <v>97</v>
      </c>
      <c r="D184" s="57">
        <v>8100000000</v>
      </c>
      <c r="E184" s="6"/>
      <c r="F184" s="48">
        <f>F185</f>
        <v>1182.4000000000001</v>
      </c>
    </row>
    <row r="185" spans="2:6" ht="25.5">
      <c r="B185" s="21"/>
      <c r="C185" s="4" t="s">
        <v>98</v>
      </c>
      <c r="D185" s="57">
        <v>8110000000</v>
      </c>
      <c r="E185" s="6"/>
      <c r="F185" s="48">
        <f>F186</f>
        <v>1182.4000000000001</v>
      </c>
    </row>
    <row r="186" spans="2:6" ht="25.5">
      <c r="B186" s="21"/>
      <c r="C186" s="7" t="s">
        <v>14</v>
      </c>
      <c r="D186" s="54" t="s">
        <v>100</v>
      </c>
      <c r="E186" s="6"/>
      <c r="F186" s="48">
        <f>F187</f>
        <v>1182.4000000000001</v>
      </c>
    </row>
    <row r="187" spans="2:6" ht="25.5">
      <c r="B187" s="21"/>
      <c r="C187" s="2" t="s">
        <v>99</v>
      </c>
      <c r="D187" s="54" t="s">
        <v>100</v>
      </c>
      <c r="E187" s="6" t="s">
        <v>7</v>
      </c>
      <c r="F187" s="48">
        <f>1139.5+42.9</f>
        <v>1182.4000000000001</v>
      </c>
    </row>
    <row r="188" spans="2:6" ht="25.5">
      <c r="B188" s="26"/>
      <c r="C188" s="4" t="s">
        <v>15</v>
      </c>
      <c r="D188" s="55" t="s">
        <v>54</v>
      </c>
      <c r="E188" s="8"/>
      <c r="F188" s="46">
        <f>F189</f>
        <v>3.8</v>
      </c>
    </row>
    <row r="189" spans="2:6" ht="25.5">
      <c r="B189" s="26"/>
      <c r="C189" s="4" t="s">
        <v>102</v>
      </c>
      <c r="D189" s="55" t="s">
        <v>103</v>
      </c>
      <c r="E189" s="8"/>
      <c r="F189" s="46">
        <f>F191</f>
        <v>3.8</v>
      </c>
    </row>
    <row r="190" spans="2:6" ht="38.25">
      <c r="B190" s="26"/>
      <c r="C190" s="4" t="s">
        <v>251</v>
      </c>
      <c r="D190" s="55" t="s">
        <v>104</v>
      </c>
      <c r="E190" s="8"/>
      <c r="F190" s="46">
        <f>F191</f>
        <v>3.8</v>
      </c>
    </row>
    <row r="191" spans="2:6" ht="30" customHeight="1">
      <c r="B191" s="26"/>
      <c r="C191" s="2" t="s">
        <v>231</v>
      </c>
      <c r="D191" s="55" t="s">
        <v>104</v>
      </c>
      <c r="E191" s="8" t="s">
        <v>8</v>
      </c>
      <c r="F191" s="46">
        <v>3.8</v>
      </c>
    </row>
    <row r="192" spans="2:6" ht="25.5">
      <c r="B192" s="26"/>
      <c r="C192" s="5" t="s">
        <v>16</v>
      </c>
      <c r="D192" s="56" t="s">
        <v>55</v>
      </c>
      <c r="E192" s="8"/>
      <c r="F192" s="46">
        <f>F193</f>
        <v>170.9</v>
      </c>
    </row>
    <row r="193" spans="2:8" ht="25.5">
      <c r="B193" s="26"/>
      <c r="C193" s="4" t="s">
        <v>105</v>
      </c>
      <c r="D193" s="56" t="s">
        <v>106</v>
      </c>
      <c r="E193" s="8"/>
      <c r="F193" s="46">
        <f>F195</f>
        <v>170.9</v>
      </c>
    </row>
    <row r="194" spans="2:8" ht="25.5">
      <c r="B194" s="26"/>
      <c r="C194" s="4" t="s">
        <v>14</v>
      </c>
      <c r="D194" s="56" t="s">
        <v>107</v>
      </c>
      <c r="E194" s="8"/>
      <c r="F194" s="46">
        <f>F195</f>
        <v>170.9</v>
      </c>
    </row>
    <row r="195" spans="2:8">
      <c r="B195" s="26"/>
      <c r="C195" s="2" t="s">
        <v>92</v>
      </c>
      <c r="D195" s="56" t="s">
        <v>107</v>
      </c>
      <c r="E195" s="8" t="s">
        <v>61</v>
      </c>
      <c r="F195" s="46">
        <v>170.9</v>
      </c>
      <c r="H195" s="32"/>
    </row>
    <row r="196" spans="2:8" ht="44.25" customHeight="1">
      <c r="B196" s="26"/>
      <c r="C196" s="5" t="s">
        <v>209</v>
      </c>
      <c r="D196" s="9">
        <v>8400000000</v>
      </c>
      <c r="E196" s="6"/>
      <c r="F196" s="50">
        <f>F197</f>
        <v>157.4</v>
      </c>
    </row>
    <row r="197" spans="2:8" ht="51">
      <c r="B197" s="26"/>
      <c r="C197" s="5" t="s">
        <v>215</v>
      </c>
      <c r="D197" s="9">
        <v>8410000000</v>
      </c>
      <c r="E197" s="6"/>
      <c r="F197" s="50">
        <f>F198</f>
        <v>157.4</v>
      </c>
    </row>
    <row r="198" spans="2:8" ht="25.5">
      <c r="B198" s="26"/>
      <c r="C198" s="4" t="s">
        <v>14</v>
      </c>
      <c r="D198" s="9">
        <v>8410000190</v>
      </c>
      <c r="E198" s="6"/>
      <c r="F198" s="50">
        <f>F199</f>
        <v>157.4</v>
      </c>
    </row>
    <row r="199" spans="2:8">
      <c r="B199" s="26"/>
      <c r="C199" s="2" t="s">
        <v>92</v>
      </c>
      <c r="D199" s="9">
        <v>8410000190</v>
      </c>
      <c r="E199" s="6" t="s">
        <v>61</v>
      </c>
      <c r="F199" s="50">
        <v>157.4</v>
      </c>
    </row>
    <row r="200" spans="2:8" ht="16.5" customHeight="1">
      <c r="B200" s="3"/>
      <c r="C200" s="2" t="s">
        <v>108</v>
      </c>
      <c r="D200" s="56" t="s">
        <v>189</v>
      </c>
      <c r="E200" s="6"/>
      <c r="F200" s="48">
        <f>F202</f>
        <v>50</v>
      </c>
    </row>
    <row r="201" spans="2:8" ht="26.25" customHeight="1">
      <c r="B201" s="3"/>
      <c r="C201" s="4" t="s">
        <v>109</v>
      </c>
      <c r="D201" s="56" t="s">
        <v>191</v>
      </c>
      <c r="E201" s="6"/>
      <c r="F201" s="48">
        <f>F202</f>
        <v>50</v>
      </c>
    </row>
    <row r="202" spans="2:8" ht="12.75" customHeight="1">
      <c r="B202" s="3"/>
      <c r="C202" s="4" t="s">
        <v>110</v>
      </c>
      <c r="D202" s="56" t="s">
        <v>216</v>
      </c>
      <c r="E202" s="6"/>
      <c r="F202" s="48">
        <f>F203</f>
        <v>50</v>
      </c>
    </row>
    <row r="203" spans="2:8" ht="12.75" customHeight="1">
      <c r="B203" s="3"/>
      <c r="C203" s="2" t="s">
        <v>11</v>
      </c>
      <c r="D203" s="56" t="s">
        <v>216</v>
      </c>
      <c r="E203" s="6" t="s">
        <v>12</v>
      </c>
      <c r="F203" s="48">
        <v>50</v>
      </c>
    </row>
    <row r="204" spans="2:8" ht="54.75" customHeight="1">
      <c r="B204" s="26"/>
      <c r="C204" s="40" t="s">
        <v>188</v>
      </c>
      <c r="D204" s="56" t="s">
        <v>217</v>
      </c>
      <c r="E204" s="6"/>
      <c r="F204" s="49">
        <f>F205</f>
        <v>28</v>
      </c>
    </row>
    <row r="205" spans="2:8" ht="38.25">
      <c r="B205" s="26"/>
      <c r="C205" s="40" t="s">
        <v>190</v>
      </c>
      <c r="D205" s="56" t="s">
        <v>218</v>
      </c>
      <c r="E205" s="6"/>
      <c r="F205" s="49">
        <f>F206</f>
        <v>28</v>
      </c>
    </row>
    <row r="206" spans="2:8" ht="38.25" customHeight="1">
      <c r="B206" s="26"/>
      <c r="C206" s="70" t="s">
        <v>263</v>
      </c>
      <c r="D206" s="56" t="s">
        <v>267</v>
      </c>
      <c r="E206" s="6"/>
      <c r="F206" s="49">
        <f>F207</f>
        <v>28</v>
      </c>
    </row>
    <row r="207" spans="2:8">
      <c r="B207" s="26"/>
      <c r="C207" s="61" t="s">
        <v>92</v>
      </c>
      <c r="D207" s="56" t="s">
        <v>267</v>
      </c>
      <c r="E207" s="6" t="s">
        <v>61</v>
      </c>
      <c r="F207" s="49">
        <f>31.5-3.5</f>
        <v>28</v>
      </c>
    </row>
    <row r="208" spans="2:8" ht="25.5">
      <c r="B208" s="26"/>
      <c r="C208" s="4" t="s">
        <v>15</v>
      </c>
      <c r="D208" s="58">
        <v>8700000000</v>
      </c>
      <c r="E208" s="6"/>
      <c r="F208" s="46">
        <f>F209</f>
        <v>296.60000000000002</v>
      </c>
    </row>
    <row r="209" spans="2:6" ht="25.5">
      <c r="B209" s="26"/>
      <c r="C209" s="4" t="s">
        <v>102</v>
      </c>
      <c r="D209" s="58">
        <v>8710000000</v>
      </c>
      <c r="E209" s="6"/>
      <c r="F209" s="46">
        <f>F210</f>
        <v>296.60000000000002</v>
      </c>
    </row>
    <row r="210" spans="2:6" ht="27.75" customHeight="1">
      <c r="B210" s="26"/>
      <c r="C210" s="2" t="s">
        <v>245</v>
      </c>
      <c r="D210" s="58">
        <v>8710051180</v>
      </c>
      <c r="E210" s="6"/>
      <c r="F210" s="46">
        <f>F211</f>
        <v>296.60000000000002</v>
      </c>
    </row>
    <row r="211" spans="2:6" ht="26.25" customHeight="1">
      <c r="B211" s="26"/>
      <c r="C211" s="2" t="s">
        <v>99</v>
      </c>
      <c r="D211" s="58">
        <v>8710051180</v>
      </c>
      <c r="E211" s="6" t="s">
        <v>7</v>
      </c>
      <c r="F211" s="46">
        <v>296.60000000000002</v>
      </c>
    </row>
    <row r="212" spans="2:6" ht="39" customHeight="1">
      <c r="B212" s="26"/>
      <c r="C212" s="65" t="s">
        <v>247</v>
      </c>
      <c r="D212" s="9">
        <v>8800000000</v>
      </c>
      <c r="E212" s="6"/>
      <c r="F212" s="64">
        <f>F213</f>
        <v>0.17699999999999999</v>
      </c>
    </row>
    <row r="213" spans="2:6" ht="39" customHeight="1">
      <c r="B213" s="26"/>
      <c r="C213" s="65" t="s">
        <v>242</v>
      </c>
      <c r="D213" s="9">
        <v>8810000000</v>
      </c>
      <c r="E213" s="6"/>
      <c r="F213" s="64">
        <f>F214</f>
        <v>0.17699999999999999</v>
      </c>
    </row>
    <row r="214" spans="2:6" ht="26.25" customHeight="1">
      <c r="B214" s="26"/>
      <c r="C214" s="70" t="s">
        <v>265</v>
      </c>
      <c r="D214" s="58">
        <v>8810010350</v>
      </c>
      <c r="E214" s="6"/>
      <c r="F214" s="64">
        <f>F215</f>
        <v>0.17699999999999999</v>
      </c>
    </row>
    <row r="215" spans="2:6" ht="15.75" customHeight="1">
      <c r="B215" s="26"/>
      <c r="C215" s="61" t="s">
        <v>92</v>
      </c>
      <c r="D215" s="58">
        <v>8810010350</v>
      </c>
      <c r="E215" s="6">
        <v>540</v>
      </c>
      <c r="F215" s="64">
        <v>0.17699999999999999</v>
      </c>
    </row>
    <row r="216" spans="2:6" ht="39" customHeight="1">
      <c r="B216" s="26"/>
      <c r="C216" s="65" t="s">
        <v>229</v>
      </c>
      <c r="D216" s="9">
        <v>8900000000</v>
      </c>
      <c r="E216" s="6"/>
      <c r="F216" s="64">
        <f>F217</f>
        <v>395.4</v>
      </c>
    </row>
    <row r="217" spans="2:6" ht="43.5" customHeight="1">
      <c r="B217" s="26"/>
      <c r="C217" s="65" t="s">
        <v>230</v>
      </c>
      <c r="D217" s="9">
        <v>8910000000</v>
      </c>
      <c r="E217" s="6"/>
      <c r="F217" s="64">
        <f>F218</f>
        <v>395.4</v>
      </c>
    </row>
    <row r="218" spans="2:6" ht="40.5" customHeight="1">
      <c r="B218" s="26"/>
      <c r="C218" s="70" t="s">
        <v>264</v>
      </c>
      <c r="D218" s="58">
        <v>8910010360</v>
      </c>
      <c r="E218" s="6"/>
      <c r="F218" s="64">
        <f>F219</f>
        <v>395.4</v>
      </c>
    </row>
    <row r="219" spans="2:6" ht="15" customHeight="1">
      <c r="C219" s="61" t="s">
        <v>92</v>
      </c>
      <c r="D219" s="58">
        <v>8910010360</v>
      </c>
      <c r="E219" s="6">
        <v>540</v>
      </c>
      <c r="F219" s="64">
        <f>384+11.4</f>
        <v>395.4</v>
      </c>
    </row>
    <row r="220" spans="2:6" ht="51.75" customHeight="1">
      <c r="B220" s="26"/>
      <c r="C220" s="71" t="s">
        <v>260</v>
      </c>
      <c r="D220" s="58">
        <v>9000000000</v>
      </c>
      <c r="E220" s="6"/>
      <c r="F220" s="64">
        <f>F221</f>
        <v>0.13300000000000001</v>
      </c>
    </row>
    <row r="221" spans="2:6" ht="49.5" customHeight="1">
      <c r="B221" s="26"/>
      <c r="C221" s="71" t="s">
        <v>261</v>
      </c>
      <c r="D221" s="58">
        <v>9010000000</v>
      </c>
      <c r="E221" s="6"/>
      <c r="F221" s="64">
        <f>F222</f>
        <v>0.13300000000000001</v>
      </c>
    </row>
    <row r="222" spans="2:6" ht="44.25" customHeight="1">
      <c r="B222" s="26"/>
      <c r="C222" s="70" t="s">
        <v>266</v>
      </c>
      <c r="D222" s="58">
        <v>9010010370</v>
      </c>
      <c r="E222" s="6"/>
      <c r="F222" s="64">
        <f>F223</f>
        <v>0.13300000000000001</v>
      </c>
    </row>
    <row r="223" spans="2:6" ht="15.75" customHeight="1">
      <c r="B223" s="26"/>
      <c r="C223" s="61" t="s">
        <v>92</v>
      </c>
      <c r="D223" s="58">
        <v>9010010370</v>
      </c>
      <c r="E223" s="6">
        <v>540</v>
      </c>
      <c r="F223" s="64">
        <v>0.13300000000000001</v>
      </c>
    </row>
    <row r="224" spans="2:6" ht="15" hidden="1" customHeight="1">
      <c r="C224" s="2" t="s">
        <v>239</v>
      </c>
      <c r="D224" s="9">
        <v>9000000000</v>
      </c>
      <c r="E224" s="6"/>
      <c r="F224" s="50">
        <f>F225</f>
        <v>0</v>
      </c>
    </row>
    <row r="225" spans="2:6" ht="28.5" hidden="1" customHeight="1">
      <c r="C225" s="2" t="s">
        <v>240</v>
      </c>
      <c r="D225" s="9">
        <v>9010000000</v>
      </c>
      <c r="E225" s="6"/>
      <c r="F225" s="50">
        <f>F226</f>
        <v>0</v>
      </c>
    </row>
    <row r="226" spans="2:6" ht="15" hidden="1" customHeight="1">
      <c r="C226" s="2" t="s">
        <v>241</v>
      </c>
      <c r="D226" s="9">
        <v>9010010230</v>
      </c>
      <c r="E226" s="6"/>
      <c r="F226" s="50">
        <f>F227</f>
        <v>0</v>
      </c>
    </row>
    <row r="227" spans="2:6" ht="25.5" hidden="1" customHeight="1">
      <c r="C227" s="2" t="s">
        <v>231</v>
      </c>
      <c r="D227" s="9">
        <v>9010010230</v>
      </c>
      <c r="E227" s="6" t="s">
        <v>8</v>
      </c>
      <c r="F227" s="50">
        <v>0</v>
      </c>
    </row>
    <row r="228" spans="2:6" ht="38.25" hidden="1">
      <c r="C228" s="65" t="s">
        <v>247</v>
      </c>
      <c r="D228" s="9">
        <v>9100000000</v>
      </c>
      <c r="E228" s="6"/>
      <c r="F228" s="64">
        <f>F229</f>
        <v>0</v>
      </c>
    </row>
    <row r="229" spans="2:6" ht="38.25" hidden="1">
      <c r="C229" s="65" t="s">
        <v>242</v>
      </c>
      <c r="D229" s="9">
        <v>9110000000</v>
      </c>
      <c r="E229" s="6"/>
      <c r="F229" s="64">
        <f>F230</f>
        <v>0</v>
      </c>
    </row>
    <row r="230" spans="2:6" ht="25.5" hidden="1">
      <c r="C230" s="4" t="s">
        <v>14</v>
      </c>
      <c r="D230" s="9">
        <v>9110000190</v>
      </c>
      <c r="E230" s="6"/>
      <c r="F230" s="64">
        <f>F231</f>
        <v>0</v>
      </c>
    </row>
    <row r="231" spans="2:6" hidden="1">
      <c r="C231" s="2" t="s">
        <v>92</v>
      </c>
      <c r="D231" s="9">
        <v>9110000190</v>
      </c>
      <c r="E231" s="6">
        <v>540</v>
      </c>
      <c r="F231" s="64"/>
    </row>
    <row r="232" spans="2:6" ht="15" customHeight="1">
      <c r="C232" s="2"/>
      <c r="D232" s="9"/>
      <c r="E232" s="6"/>
      <c r="F232" s="64"/>
    </row>
    <row r="233" spans="2:6">
      <c r="C233" s="5"/>
      <c r="D233" s="6"/>
      <c r="E233" s="13"/>
      <c r="F233" s="51"/>
    </row>
    <row r="234" spans="2:6">
      <c r="C234" s="5"/>
      <c r="D234" s="6"/>
      <c r="E234" s="13"/>
      <c r="F234" s="51"/>
    </row>
    <row r="235" spans="2:6" ht="15.75">
      <c r="C235" s="72" t="s">
        <v>270</v>
      </c>
      <c r="D235" s="72"/>
      <c r="E235" s="72"/>
      <c r="F235" s="72"/>
    </row>
    <row r="236" spans="2:6" ht="15.75">
      <c r="C236" s="72" t="s">
        <v>197</v>
      </c>
      <c r="D236" s="72"/>
      <c r="E236" s="72"/>
      <c r="F236" s="72"/>
    </row>
    <row r="237" spans="2:6" ht="15.75" customHeight="1">
      <c r="B237" s="24"/>
      <c r="C237" s="72" t="s">
        <v>271</v>
      </c>
      <c r="D237" s="72"/>
      <c r="E237" s="72"/>
      <c r="F237" s="72"/>
    </row>
    <row r="238" spans="2:6">
      <c r="C238" s="5"/>
      <c r="D238" s="6"/>
      <c r="E238" s="13"/>
      <c r="F238" s="51"/>
    </row>
    <row r="239" spans="2:6">
      <c r="C239" s="33"/>
      <c r="D239" s="36"/>
      <c r="E239" s="13"/>
      <c r="F239" s="51"/>
    </row>
    <row r="240" spans="2:6">
      <c r="C240" s="33"/>
      <c r="D240" s="36"/>
      <c r="E240" s="13"/>
      <c r="F240" s="51"/>
    </row>
    <row r="241" spans="4:6">
      <c r="D241" s="37"/>
      <c r="E241" s="13"/>
      <c r="F241" s="51"/>
    </row>
    <row r="242" spans="4:6">
      <c r="D242" s="37"/>
      <c r="E242" s="13"/>
      <c r="F242" s="51"/>
    </row>
  </sheetData>
  <mergeCells count="14">
    <mergeCell ref="D1:F1"/>
    <mergeCell ref="C2:F2"/>
    <mergeCell ref="C3:F3"/>
    <mergeCell ref="C4:F4"/>
    <mergeCell ref="C5:F5"/>
    <mergeCell ref="C237:F237"/>
    <mergeCell ref="B12:F12"/>
    <mergeCell ref="E13:F13"/>
    <mergeCell ref="C236:F236"/>
    <mergeCell ref="C7:F7"/>
    <mergeCell ref="C8:F8"/>
    <mergeCell ref="C9:F9"/>
    <mergeCell ref="C10:F10"/>
    <mergeCell ref="C235:F23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4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2022-12-12T06:56:06Z</cp:lastPrinted>
  <dcterms:created xsi:type="dcterms:W3CDTF">1996-10-08T23:32:33Z</dcterms:created>
  <dcterms:modified xsi:type="dcterms:W3CDTF">2023-03-23T06:09:24Z</dcterms:modified>
</cp:coreProperties>
</file>