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Лист1!$A$1:$F$237</definedName>
  </definedNames>
  <calcPr calcId="124519"/>
</workbook>
</file>

<file path=xl/calcChain.xml><?xml version="1.0" encoding="utf-8"?>
<calcChain xmlns="http://schemas.openxmlformats.org/spreadsheetml/2006/main">
  <c r="F188" i="1"/>
  <c r="F131"/>
  <c r="F122" s="1"/>
  <c r="F136"/>
  <c r="F135" s="1"/>
  <c r="F96"/>
  <c r="F166"/>
  <c r="F195" l="1"/>
  <c r="F194" s="1"/>
  <c r="F193" s="1"/>
  <c r="F130"/>
  <c r="F78"/>
  <c r="F134"/>
  <c r="F168"/>
  <c r="F167" s="1"/>
  <c r="F178"/>
  <c r="F173"/>
  <c r="F196"/>
  <c r="F147"/>
  <c r="F142"/>
  <c r="F98"/>
  <c r="F21"/>
  <c r="F18" s="1"/>
  <c r="F17" s="1"/>
  <c r="F16" s="1"/>
  <c r="F165"/>
  <c r="F152"/>
  <c r="F25"/>
  <c r="F187"/>
  <c r="F186" s="1"/>
  <c r="F97"/>
  <c r="F85"/>
  <c r="F84" s="1"/>
  <c r="F83" s="1"/>
  <c r="F201"/>
  <c r="F200" s="1"/>
  <c r="F192" l="1"/>
  <c r="F191" s="1"/>
  <c r="F164"/>
  <c r="F197"/>
  <c r="F94"/>
  <c r="F224"/>
  <c r="F223" s="1"/>
  <c r="F222" s="1"/>
  <c r="F133"/>
  <c r="F132" s="1"/>
  <c r="F129"/>
  <c r="F128"/>
  <c r="F127"/>
  <c r="F232" l="1"/>
  <c r="F231" s="1"/>
  <c r="F230" s="1"/>
  <c r="F141"/>
  <c r="F140" s="1"/>
  <c r="F139" s="1"/>
  <c r="F138" s="1"/>
  <c r="F158"/>
  <c r="F157" s="1"/>
  <c r="F64"/>
  <c r="F63" s="1"/>
  <c r="F62" s="1"/>
  <c r="F61" s="1"/>
  <c r="F182" l="1"/>
  <c r="F177"/>
  <c r="F176" s="1"/>
  <c r="F175" s="1"/>
  <c r="F172"/>
  <c r="F146"/>
  <c r="F125"/>
  <c r="F124" s="1"/>
  <c r="F123" s="1"/>
  <c r="F116"/>
  <c r="F111"/>
  <c r="F102"/>
  <c r="F95"/>
  <c r="F90"/>
  <c r="F73"/>
  <c r="F69"/>
  <c r="F55"/>
  <c r="F50"/>
  <c r="F45"/>
  <c r="F228"/>
  <c r="F227" s="1"/>
  <c r="F226" s="1"/>
  <c r="F210"/>
  <c r="F205"/>
  <c r="F174" l="1"/>
  <c r="F106" l="1"/>
  <c r="F105" s="1"/>
  <c r="F59"/>
  <c r="F58" s="1"/>
  <c r="F199" l="1"/>
  <c r="F219"/>
  <c r="F218" s="1"/>
  <c r="F215"/>
  <c r="F209"/>
  <c r="F208" s="1"/>
  <c r="F204"/>
  <c r="F203" s="1"/>
  <c r="F185"/>
  <c r="F184" s="1"/>
  <c r="F181"/>
  <c r="F180" s="1"/>
  <c r="F179" s="1"/>
  <c r="F171"/>
  <c r="F170" s="1"/>
  <c r="F169" s="1"/>
  <c r="F162"/>
  <c r="F161" s="1"/>
  <c r="F160" s="1"/>
  <c r="F155"/>
  <c r="F154" s="1"/>
  <c r="F151"/>
  <c r="F150" s="1"/>
  <c r="F145"/>
  <c r="F144" s="1"/>
  <c r="F143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3"/>
  <c r="F214"/>
  <c r="F23"/>
  <c r="F22" s="1"/>
  <c r="F15" s="1"/>
  <c r="F217"/>
  <c r="F114"/>
  <c r="F113"/>
  <c r="F149"/>
  <c r="F148" s="1"/>
  <c r="F14" l="1"/>
  <c r="H14" s="1"/>
</calcChain>
</file>

<file path=xl/sharedStrings.xml><?xml version="1.0" encoding="utf-8"?>
<sst xmlns="http://schemas.openxmlformats.org/spreadsheetml/2006/main" count="413" uniqueCount="276">
  <si>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</si>
  <si>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</si>
  <si>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</si>
  <si>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</si>
  <si>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</si>
  <si>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</si>
  <si>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</si>
  <si>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</si>
  <si>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</si>
  <si>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</si>
  <si>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</si>
  <si>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</si>
  <si>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</si>
  <si>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</si>
  <si>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</si>
  <si>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</si>
  <si>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</si>
  <si>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</si>
  <si>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</si>
  <si>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</si>
  <si>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</si>
  <si>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</si>
  <si>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</si>
  <si>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</si>
  <si>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</si>
  <si>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</si>
  <si>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</si>
  <si>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</si>
  <si>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</si>
  <si>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</si>
  <si>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</si>
  <si>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</si>
  <si>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</si>
  <si>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</si>
  <si>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</si>
  <si>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</si>
  <si>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</si>
  <si>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</si>
  <si>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</si>
  <si>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</si>
  <si>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</si>
  <si>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</si>
  <si>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</si>
  <si>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</si>
  <si>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</si>
  <si>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</si>
  <si>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</si>
  <si>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</si>
  <si>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</si>
  <si>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</si>
  <si>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</si>
  <si>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</si>
  <si>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</si>
  <si>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</si>
  <si>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</si>
  <si>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</si>
  <si>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</si>
  <si>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</si>
  <si>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</si>
  <si>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</si>
  <si>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</si>
  <si>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</si>
  <si>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</si>
  <si>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</si>
  <si>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</si>
  <si>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</si>
  <si>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</si>
  <si>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</si>
  <si>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</si>
  <si>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</si>
  <si>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</si>
  <si>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</si>
  <si>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</si>
  <si>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</si>
  <si>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</si>
  <si>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</si>
  <si>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</si>
  <si>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</si>
  <si>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</si>
  <si>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</si>
  <si>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</si>
  <si>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</si>
  <si>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</si>
  <si>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</si>
  <si>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</si>
  <si>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</si>
  <si>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</si>
  <si>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</si>
  <si>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</si>
  <si>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</si>
  <si>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</si>
  <si>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</si>
  <si>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</si>
  <si>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</si>
  <si>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</si>
  <si>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</si>
  <si>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</si>
  <si>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</si>
  <si>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</si>
  <si>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</si>
  <si>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</si>
  <si>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</si>
  <si>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</si>
  <si>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</si>
  <si>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</si>
  <si>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</si>
  <si>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</si>
  <si>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</si>
  <si>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</si>
  <si>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</si>
  <si>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</si>
  <si>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</si>
  <si>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</si>
  <si>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</si>
  <si>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</si>
  <si>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</si>
  <si>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</si>
  <si>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</si>
  <si>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</si>
  <si>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</si>
  <si>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</si>
  <si>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</si>
  <si>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</si>
  <si>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</si>
  <si>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</si>
  <si>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</si>
  <si>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</si>
  <si>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</si>
  <si>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</si>
  <si>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</si>
  <si>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</si>
  <si>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</si>
  <si>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</si>
  <si>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</si>
  <si>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</si>
  <si>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</si>
  <si>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</si>
  <si>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</si>
  <si>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</si>
  <si>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</si>
  <si>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</si>
  <si>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</si>
  <si>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</si>
  <si>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</si>
  <si>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</si>
  <si>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</si>
  <si>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</si>
  <si>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</si>
  <si>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</si>
  <si>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</si>
  <si>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</si>
  <si>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</si>
  <si>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</si>
  <si>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</si>
  <si>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</si>
  <si>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</si>
  <si>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</si>
  <si>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</si>
  <si>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</si>
  <si>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</si>
  <si>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</si>
  <si>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</si>
  <si>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</si>
  <si>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</si>
  <si>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</si>
  <si>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</si>
  <si>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</si>
  <si>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</si>
  <si>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</si>
  <si>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</si>
  <si>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</si>
  <si>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</si>
  <si>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</si>
  <si>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</si>
  <si>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</si>
  <si>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</si>
  <si>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</si>
  <si>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</si>
  <si>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</si>
  <si>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</si>
  <si>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</si>
  <si>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</si>
  <si>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</si>
  <si>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</si>
  <si>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</si>
  <si>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</si>
  <si>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</si>
  <si>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</si>
  <si>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</si>
  <si>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</si>
  <si>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</si>
  <si>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</si>
  <si>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</si>
  <si>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</si>
  <si>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</si>
  <si>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</si>
  <si>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</si>
  <si>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</si>
  <si>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</si>
  <si>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</si>
  <si>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</si>
  <si>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</si>
  <si>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</si>
  <si>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</si>
  <si>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</si>
  <si>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</si>
  <si>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</si>
  <si>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</si>
  <si>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</si>
  <si>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</si>
  <si>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</si>
  <si>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</si>
  <si>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</si>
  <si>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</si>
  <si>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</si>
  <si>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</si>
  <si>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</si>
  <si>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</si>
  <si>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</si>
  <si>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</si>
  <si>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</si>
  <si>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</si>
  <si>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</si>
  <si>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</si>
  <si>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</si>
  <si>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</si>
  <si>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</si>
  <si>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</si>
  <si>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</si>
  <si>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</si>
  <si>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</si>
  <si>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</si>
  <si>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</si>
  <si>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</si>
  <si>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</si>
  <si>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</si>
  <si>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</si>
  <si>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</si>
  <si>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</si>
  <si>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</si>
  <si>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</si>
  <si>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</si>
  <si>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</si>
  <si>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</si>
  <si>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</si>
  <si>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</si>
  <si>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</si>
  <si>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</si>
  <si>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</si>
  <si>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</si>
  <si>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</si>
  <si>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</si>
  <si>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</si>
  <si>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</si>
  <si>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</si>
  <si>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</si>
  <si>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</si>
  <si>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</si>
  <si>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</si>
  <si>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</si>
  <si>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</si>
  <si>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</si>
  <si>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</si>
  <si>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</si>
  <si>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</si>
  <si>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</si>
  <si>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</si>
  <si>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</si>
  <si>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</si>
  <si>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</si>
  <si>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</si>
  <si>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</si>
  <si>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Приложение № 4</t>
  </si>
  <si>
    <t>к решению  сессии Совета</t>
  </si>
  <si>
    <t xml:space="preserve">Темрюкского района IV созыва №  </t>
  </si>
  <si>
    <t>от 24 июля 2020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</si>
</sst>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6"/>
  <sheetViews>
    <sheetView tabSelected="1" workbookViewId="0">
      <selection activeCell="F189" sqref="F189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272</v>
      </c>
      <c r="E1" s="42"/>
      <c r="F1" s="43"/>
    </row>
    <row r="2" spans="2:9" s="15" customFormat="1" ht="11.25" customHeight="1">
      <c r="B2" s="14"/>
      <c r="C2" s="7"/>
      <c r="D2" s="44" t="s">
        <v>273</v>
      </c>
      <c r="E2" s="42"/>
      <c r="F2" s="43"/>
    </row>
    <row r="3" spans="2:9" s="15" customFormat="1" ht="11.25" customHeight="1">
      <c r="B3" s="14"/>
      <c r="C3" s="1"/>
      <c r="D3" s="44" t="s">
        <v>246</v>
      </c>
      <c r="E3" s="42"/>
      <c r="F3" s="43"/>
    </row>
    <row r="4" spans="2:9" s="15" customFormat="1" ht="11.25" customHeight="1">
      <c r="B4" s="14"/>
      <c r="C4" s="1"/>
      <c r="D4" s="44" t="s">
        <v>274</v>
      </c>
      <c r="E4" s="42"/>
      <c r="F4" s="43"/>
    </row>
    <row r="5" spans="2:9" s="15" customFormat="1" ht="12.75" customHeight="1">
      <c r="B5" s="14"/>
      <c r="C5" s="1"/>
      <c r="D5" s="44" t="s">
        <v>275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248</v>
      </c>
      <c r="E7" s="42"/>
      <c r="F7" s="43"/>
    </row>
    <row r="8" spans="2:9" s="15" customFormat="1" ht="11.25" customHeight="1">
      <c r="B8" s="14"/>
      <c r="C8" s="1"/>
      <c r="D8" s="44" t="s">
        <v>246</v>
      </c>
      <c r="E8" s="42"/>
      <c r="F8" s="43"/>
    </row>
    <row r="9" spans="2:9" s="15" customFormat="1" ht="11.25" customHeight="1">
      <c r="B9" s="14"/>
      <c r="C9" s="1"/>
      <c r="D9" s="44" t="s">
        <v>249</v>
      </c>
      <c r="E9" s="42"/>
      <c r="F9" s="43"/>
    </row>
    <row r="10" spans="2:9" s="15" customFormat="1" ht="12.75" customHeight="1">
      <c r="B10" s="14"/>
      <c r="C10" s="1"/>
      <c r="D10" s="44" t="s">
        <v>247</v>
      </c>
      <c r="E10" s="42"/>
      <c r="F10" s="43"/>
    </row>
    <row r="11" spans="2:9" s="16" customFormat="1" ht="41.25" customHeight="1">
      <c r="B11" s="69" t="s">
        <v>220</v>
      </c>
      <c r="C11" s="70"/>
      <c r="D11" s="70"/>
      <c r="E11" s="70"/>
      <c r="F11" s="70"/>
    </row>
    <row r="12" spans="2:9" s="16" customFormat="1" ht="18" customHeight="1">
      <c r="B12" s="17"/>
      <c r="C12" s="18"/>
      <c r="D12" s="36"/>
      <c r="E12" s="71" t="s">
        <v>5</v>
      </c>
      <c r="F12" s="72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F42+F47+F52+F61+F66+F87+F92+F99+F108+F122+G138+F138+F143+F148+F169+F174+F179+F199+F184+F203+F208+F213+F222+F226+F15+F230+F191</f>
        <v>57169.645760000014</v>
      </c>
      <c r="H14" s="26">
        <f>53621.74576-F14</f>
        <v>-3547.900000000016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12976.137000000001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4066.4009999999998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4066.4009999999998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4066.4009999999998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700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700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700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</f>
        <v>700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250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251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339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36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256</v>
      </c>
      <c r="D83" s="57" t="s">
        <v>253</v>
      </c>
      <c r="E83" s="6"/>
      <c r="F83" s="47">
        <f>F84</f>
        <v>5</v>
      </c>
    </row>
    <row r="84" spans="2:6">
      <c r="B84" s="27"/>
      <c r="C84" s="2" t="s">
        <v>257</v>
      </c>
      <c r="D84" s="57" t="s">
        <v>254</v>
      </c>
      <c r="E84" s="6"/>
      <c r="F84" s="47">
        <f>F85</f>
        <v>5</v>
      </c>
    </row>
    <row r="85" spans="2:6" ht="25.5">
      <c r="B85" s="27"/>
      <c r="C85" s="2" t="s">
        <v>258</v>
      </c>
      <c r="D85" s="57" t="s">
        <v>255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255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13342.445760000001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13342.445760000001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13342.445760000001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6203.4127600000002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</f>
        <v>6203.4127600000002</v>
      </c>
    </row>
    <row r="97" spans="2:6" ht="25.5">
      <c r="B97" s="27"/>
      <c r="C97" s="2" t="s">
        <v>259</v>
      </c>
      <c r="D97" s="6" t="s">
        <v>260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260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100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F123+F127+F131</f>
        <v>11061.015960000001</v>
      </c>
    </row>
    <row r="123" spans="2:8">
      <c r="B123" s="27"/>
      <c r="C123" s="12" t="s">
        <v>231</v>
      </c>
      <c r="D123" s="56" t="s">
        <v>234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235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236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236</v>
      </c>
      <c r="E126" s="9" t="s">
        <v>11</v>
      </c>
      <c r="F126" s="47">
        <v>1857</v>
      </c>
    </row>
    <row r="127" spans="2:8">
      <c r="B127" s="27"/>
      <c r="C127" s="2" t="s">
        <v>232</v>
      </c>
      <c r="D127" s="56" t="s">
        <v>237</v>
      </c>
      <c r="E127" s="9"/>
      <c r="F127" s="47">
        <f>F130</f>
        <v>622.79596000000004</v>
      </c>
      <c r="G127" s="40"/>
      <c r="H127" s="40"/>
    </row>
    <row r="128" spans="2:8" ht="25.5">
      <c r="B128" s="27"/>
      <c r="C128" s="2" t="s">
        <v>162</v>
      </c>
      <c r="D128" s="56" t="s">
        <v>238</v>
      </c>
      <c r="E128" s="9"/>
      <c r="F128" s="47">
        <f>F130</f>
        <v>622.79596000000004</v>
      </c>
      <c r="G128" s="40"/>
      <c r="H128" s="40"/>
    </row>
    <row r="129" spans="2:8">
      <c r="B129" s="27"/>
      <c r="C129" s="2" t="s">
        <v>221</v>
      </c>
      <c r="D129" s="56" t="s">
        <v>239</v>
      </c>
      <c r="E129" s="9"/>
      <c r="F129" s="47">
        <f>F130</f>
        <v>622.79596000000004</v>
      </c>
      <c r="G129" s="40"/>
      <c r="H129" s="40"/>
    </row>
    <row r="130" spans="2:8" ht="25.5">
      <c r="B130" s="27"/>
      <c r="C130" s="2" t="s">
        <v>17</v>
      </c>
      <c r="D130" s="56" t="s">
        <v>239</v>
      </c>
      <c r="E130" s="9" t="s">
        <v>11</v>
      </c>
      <c r="F130" s="47">
        <f>140.1+190+220+72.69596</f>
        <v>622.79596000000004</v>
      </c>
      <c r="G130" s="40"/>
      <c r="H130" s="40"/>
    </row>
    <row r="131" spans="2:8" ht="25.5">
      <c r="B131" s="22"/>
      <c r="C131" s="2" t="s">
        <v>222</v>
      </c>
      <c r="D131" s="59">
        <v>6030000000</v>
      </c>
      <c r="E131" s="6"/>
      <c r="F131" s="49">
        <f>F132+F135</f>
        <v>8581.2200000000012</v>
      </c>
      <c r="G131" s="40"/>
      <c r="H131" s="40"/>
    </row>
    <row r="132" spans="2:8" ht="25.5">
      <c r="B132" s="22"/>
      <c r="C132" s="2" t="s">
        <v>223</v>
      </c>
      <c r="D132" s="59">
        <v>6030100000</v>
      </c>
      <c r="E132" s="6"/>
      <c r="F132" s="49">
        <f>F133</f>
        <v>8281.2200000000012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8281.2200000000012</v>
      </c>
      <c r="G133" s="40"/>
      <c r="H133" s="40"/>
    </row>
    <row r="134" spans="2:8">
      <c r="B134" s="22"/>
      <c r="C134" s="2" t="s">
        <v>224</v>
      </c>
      <c r="D134" s="59">
        <v>6030100590</v>
      </c>
      <c r="E134" s="6" t="s">
        <v>44</v>
      </c>
      <c r="F134" s="49">
        <f>7331.22+850+100</f>
        <v>8281.2200000000012</v>
      </c>
      <c r="G134" s="40"/>
      <c r="H134" s="40"/>
    </row>
    <row r="135" spans="2:8">
      <c r="C135" s="66" t="s">
        <v>270</v>
      </c>
      <c r="D135" s="59">
        <v>6030200000</v>
      </c>
      <c r="E135" s="67"/>
      <c r="F135" s="49">
        <f>F136</f>
        <v>300</v>
      </c>
    </row>
    <row r="136" spans="2:8">
      <c r="C136" s="66" t="s">
        <v>271</v>
      </c>
      <c r="D136" s="59">
        <v>6030210220</v>
      </c>
      <c r="E136" s="67"/>
      <c r="F136" s="49">
        <f>F137</f>
        <v>300</v>
      </c>
    </row>
    <row r="137" spans="2:8">
      <c r="C137" s="66" t="s">
        <v>224</v>
      </c>
      <c r="D137" s="59">
        <v>6030210220</v>
      </c>
      <c r="E137" s="57">
        <v>610</v>
      </c>
      <c r="F137" s="49">
        <v>300</v>
      </c>
    </row>
    <row r="138" spans="2:8" ht="38.25">
      <c r="B138" s="27"/>
      <c r="C138" s="2" t="s">
        <v>216</v>
      </c>
      <c r="D138" s="56" t="s">
        <v>240</v>
      </c>
      <c r="E138" s="9"/>
      <c r="F138" s="47">
        <f>F139</f>
        <v>450</v>
      </c>
    </row>
    <row r="139" spans="2:8" ht="38.25">
      <c r="B139" s="27"/>
      <c r="C139" s="2" t="s">
        <v>217</v>
      </c>
      <c r="D139" s="56" t="s">
        <v>164</v>
      </c>
      <c r="E139" s="9"/>
      <c r="F139" s="47">
        <f>F140</f>
        <v>450</v>
      </c>
    </row>
    <row r="140" spans="2:8" ht="25.5">
      <c r="B140" s="27"/>
      <c r="C140" s="2" t="s">
        <v>218</v>
      </c>
      <c r="D140" s="56" t="s">
        <v>165</v>
      </c>
      <c r="E140" s="9"/>
      <c r="F140" s="47">
        <f>F141</f>
        <v>450</v>
      </c>
    </row>
    <row r="141" spans="2:8" ht="25.5">
      <c r="B141" s="27"/>
      <c r="C141" s="2" t="s">
        <v>219</v>
      </c>
      <c r="D141" s="56" t="s">
        <v>241</v>
      </c>
      <c r="E141" s="9"/>
      <c r="F141" s="47">
        <f>F142</f>
        <v>450</v>
      </c>
    </row>
    <row r="142" spans="2:8" ht="25.5">
      <c r="B142" s="27"/>
      <c r="C142" s="2" t="s">
        <v>17</v>
      </c>
      <c r="D142" s="56" t="s">
        <v>241</v>
      </c>
      <c r="E142" s="9" t="s">
        <v>11</v>
      </c>
      <c r="F142" s="47">
        <f>250+200</f>
        <v>450</v>
      </c>
    </row>
    <row r="143" spans="2:8" ht="25.5">
      <c r="B143" s="22"/>
      <c r="C143" s="13" t="s">
        <v>40</v>
      </c>
      <c r="D143" s="57" t="s">
        <v>113</v>
      </c>
      <c r="E143" s="6"/>
      <c r="F143" s="47">
        <f>F144</f>
        <v>133.82999999999998</v>
      </c>
    </row>
    <row r="144" spans="2:8" ht="25.5">
      <c r="B144" s="22"/>
      <c r="C144" s="13" t="s">
        <v>163</v>
      </c>
      <c r="D144" s="57" t="s">
        <v>114</v>
      </c>
      <c r="E144" s="6"/>
      <c r="F144" s="47">
        <f>F145</f>
        <v>133.82999999999998</v>
      </c>
    </row>
    <row r="145" spans="2:7" ht="38.25">
      <c r="B145" s="22"/>
      <c r="C145" s="13" t="s">
        <v>252</v>
      </c>
      <c r="D145" s="57" t="s">
        <v>115</v>
      </c>
      <c r="E145" s="6"/>
      <c r="F145" s="47">
        <f>F147</f>
        <v>133.82999999999998</v>
      </c>
    </row>
    <row r="146" spans="2:7">
      <c r="B146" s="22"/>
      <c r="C146" s="13" t="s">
        <v>41</v>
      </c>
      <c r="D146" s="57" t="s">
        <v>242</v>
      </c>
      <c r="E146" s="6"/>
      <c r="F146" s="47">
        <f>F147</f>
        <v>133.82999999999998</v>
      </c>
    </row>
    <row r="147" spans="2:7">
      <c r="B147" s="22"/>
      <c r="C147" s="2" t="s">
        <v>43</v>
      </c>
      <c r="D147" s="57" t="s">
        <v>242</v>
      </c>
      <c r="E147" s="6" t="s">
        <v>44</v>
      </c>
      <c r="F147" s="47">
        <f>83.83+50</f>
        <v>133.82999999999998</v>
      </c>
    </row>
    <row r="148" spans="2:7" ht="29.25" customHeight="1">
      <c r="B148" s="22"/>
      <c r="C148" s="2" t="s">
        <v>179</v>
      </c>
      <c r="D148" s="57" t="s">
        <v>205</v>
      </c>
      <c r="E148" s="6"/>
      <c r="F148" s="47">
        <f>F149+F153+F160</f>
        <v>8727.630000000001</v>
      </c>
    </row>
    <row r="149" spans="2:7" ht="25.5">
      <c r="B149" s="22"/>
      <c r="C149" s="2" t="s">
        <v>42</v>
      </c>
      <c r="D149" s="57" t="s">
        <v>206</v>
      </c>
      <c r="E149" s="6"/>
      <c r="F149" s="47">
        <f>F151</f>
        <v>7017.63</v>
      </c>
    </row>
    <row r="150" spans="2:7" ht="38.25">
      <c r="B150" s="22"/>
      <c r="C150" s="2" t="s">
        <v>166</v>
      </c>
      <c r="D150" s="57" t="s">
        <v>207</v>
      </c>
      <c r="E150" s="6"/>
      <c r="F150" s="47">
        <f>F151</f>
        <v>7017.63</v>
      </c>
    </row>
    <row r="151" spans="2:7" ht="25.5">
      <c r="B151" s="22"/>
      <c r="C151" s="11" t="s">
        <v>22</v>
      </c>
      <c r="D151" s="57" t="s">
        <v>243</v>
      </c>
      <c r="E151" s="6"/>
      <c r="F151" s="47">
        <f>F152</f>
        <v>7017.63</v>
      </c>
    </row>
    <row r="152" spans="2:7">
      <c r="B152" s="22"/>
      <c r="C152" s="2" t="s">
        <v>43</v>
      </c>
      <c r="D152" s="57" t="s">
        <v>243</v>
      </c>
      <c r="E152" s="6" t="s">
        <v>44</v>
      </c>
      <c r="F152" s="47">
        <f>7117.63-100</f>
        <v>7017.63</v>
      </c>
    </row>
    <row r="153" spans="2:7" ht="76.5" hidden="1">
      <c r="B153" s="22"/>
      <c r="C153" s="2" t="s">
        <v>213</v>
      </c>
      <c r="D153" s="57" t="s">
        <v>208</v>
      </c>
      <c r="E153" s="6"/>
      <c r="F153" s="47"/>
    </row>
    <row r="154" spans="2:7" hidden="1">
      <c r="B154" s="22"/>
      <c r="C154" s="2" t="s">
        <v>45</v>
      </c>
      <c r="D154" s="57" t="s">
        <v>209</v>
      </c>
      <c r="E154" s="6"/>
      <c r="F154" s="47">
        <f>F155</f>
        <v>0</v>
      </c>
    </row>
    <row r="155" spans="2:7" ht="25.5" hidden="1">
      <c r="B155" s="22"/>
      <c r="C155" s="2" t="s">
        <v>214</v>
      </c>
      <c r="D155" s="57" t="s">
        <v>210</v>
      </c>
      <c r="E155" s="6"/>
      <c r="F155" s="47">
        <f>F156</f>
        <v>0</v>
      </c>
    </row>
    <row r="156" spans="2:7" hidden="1">
      <c r="B156" s="22"/>
      <c r="C156" s="2" t="s">
        <v>43</v>
      </c>
      <c r="D156" s="57" t="s">
        <v>210</v>
      </c>
      <c r="E156" s="6" t="s">
        <v>44</v>
      </c>
      <c r="F156" s="47"/>
    </row>
    <row r="157" spans="2:7" ht="15.75" hidden="1" customHeight="1">
      <c r="B157" s="22"/>
      <c r="C157" s="11" t="s">
        <v>180</v>
      </c>
      <c r="D157" s="57" t="s">
        <v>211</v>
      </c>
      <c r="E157" s="6"/>
      <c r="F157" s="47">
        <f>F158</f>
        <v>0</v>
      </c>
    </row>
    <row r="158" spans="2:7" ht="51" hidden="1">
      <c r="B158" s="22"/>
      <c r="C158" s="11" t="s">
        <v>215</v>
      </c>
      <c r="D158" s="57" t="s">
        <v>212</v>
      </c>
      <c r="E158" s="6"/>
      <c r="F158" s="47">
        <f>F159</f>
        <v>0</v>
      </c>
    </row>
    <row r="159" spans="2:7" hidden="1">
      <c r="B159" s="22"/>
      <c r="C159" s="2" t="s">
        <v>43</v>
      </c>
      <c r="D159" s="57" t="s">
        <v>212</v>
      </c>
      <c r="E159" s="6" t="s">
        <v>44</v>
      </c>
      <c r="F159" s="47"/>
    </row>
    <row r="160" spans="2:7">
      <c r="B160" s="22"/>
      <c r="C160" s="2" t="s">
        <v>46</v>
      </c>
      <c r="D160" s="57" t="s">
        <v>244</v>
      </c>
      <c r="E160" s="6"/>
      <c r="F160" s="47">
        <f>F161+F164</f>
        <v>1710</v>
      </c>
      <c r="G160" s="32"/>
    </row>
    <row r="161" spans="2:7" ht="14.25" customHeight="1">
      <c r="B161" s="22"/>
      <c r="C161" s="2" t="s">
        <v>106</v>
      </c>
      <c r="D161" s="57" t="s">
        <v>245</v>
      </c>
      <c r="E161" s="6"/>
      <c r="F161" s="47">
        <f>F162</f>
        <v>30</v>
      </c>
      <c r="G161" s="32"/>
    </row>
    <row r="162" spans="2:7" ht="25.5">
      <c r="B162" s="22"/>
      <c r="C162" s="2" t="s">
        <v>6</v>
      </c>
      <c r="D162" s="59">
        <v>6320110290</v>
      </c>
      <c r="E162" s="22"/>
      <c r="F162" s="48">
        <f>F163</f>
        <v>30</v>
      </c>
      <c r="G162" s="32"/>
    </row>
    <row r="163" spans="2:7">
      <c r="B163" s="22"/>
      <c r="C163" s="2" t="s">
        <v>110</v>
      </c>
      <c r="D163" s="59">
        <v>6320110290</v>
      </c>
      <c r="E163" s="6" t="s">
        <v>76</v>
      </c>
      <c r="F163" s="48">
        <v>30</v>
      </c>
      <c r="G163" s="32"/>
    </row>
    <row r="164" spans="2:7">
      <c r="B164" s="22"/>
      <c r="C164" s="2" t="s">
        <v>262</v>
      </c>
      <c r="D164" s="59">
        <v>6320200000</v>
      </c>
      <c r="E164" s="6"/>
      <c r="F164" s="48">
        <f>F165+F167</f>
        <v>1680</v>
      </c>
      <c r="G164" s="32"/>
    </row>
    <row r="165" spans="2:7" ht="25.5">
      <c r="B165" s="22"/>
      <c r="C165" s="13" t="s">
        <v>264</v>
      </c>
      <c r="D165" s="59">
        <v>6320210300</v>
      </c>
      <c r="E165" s="6"/>
      <c r="F165" s="48">
        <f>F166</f>
        <v>430</v>
      </c>
      <c r="G165" s="32"/>
    </row>
    <row r="166" spans="2:7">
      <c r="B166" s="22"/>
      <c r="C166" s="2" t="s">
        <v>43</v>
      </c>
      <c r="D166" s="59">
        <v>6320210300</v>
      </c>
      <c r="E166" s="6" t="s">
        <v>44</v>
      </c>
      <c r="F166" s="48">
        <f>430</f>
        <v>430</v>
      </c>
      <c r="G166" s="32"/>
    </row>
    <row r="167" spans="2:7">
      <c r="B167" s="22"/>
      <c r="C167" s="2" t="s">
        <v>263</v>
      </c>
      <c r="D167" s="59">
        <v>6320210310</v>
      </c>
      <c r="E167" s="6"/>
      <c r="F167" s="48">
        <f>F168</f>
        <v>1250</v>
      </c>
      <c r="G167" s="32"/>
    </row>
    <row r="168" spans="2:7">
      <c r="B168" s="22"/>
      <c r="C168" s="2" t="s">
        <v>43</v>
      </c>
      <c r="D168" s="59">
        <v>6320210310</v>
      </c>
      <c r="E168" s="6" t="s">
        <v>44</v>
      </c>
      <c r="F168" s="48">
        <f>150+1100</f>
        <v>1250</v>
      </c>
      <c r="G168" s="32"/>
    </row>
    <row r="169" spans="2:7" ht="51.75" customHeight="1">
      <c r="B169" s="22"/>
      <c r="C169" s="2" t="s">
        <v>47</v>
      </c>
      <c r="D169" s="59">
        <v>6400000000</v>
      </c>
      <c r="E169" s="6"/>
      <c r="F169" s="48">
        <f>F170</f>
        <v>310</v>
      </c>
      <c r="G169" s="32"/>
    </row>
    <row r="170" spans="2:7" ht="51">
      <c r="B170" s="22"/>
      <c r="C170" s="2" t="s">
        <v>167</v>
      </c>
      <c r="D170" s="59">
        <v>6410000000</v>
      </c>
      <c r="E170" s="6"/>
      <c r="F170" s="48">
        <f>F171</f>
        <v>310</v>
      </c>
      <c r="G170" s="32"/>
    </row>
    <row r="171" spans="2:7">
      <c r="B171" s="22"/>
      <c r="C171" s="2" t="s">
        <v>107</v>
      </c>
      <c r="D171" s="59">
        <v>6410100000</v>
      </c>
      <c r="E171" s="6"/>
      <c r="F171" s="48">
        <f>F173</f>
        <v>310</v>
      </c>
      <c r="G171" s="32"/>
    </row>
    <row r="172" spans="2:7" ht="25.5">
      <c r="B172" s="22"/>
      <c r="C172" s="2" t="s">
        <v>61</v>
      </c>
      <c r="D172" s="59">
        <v>6410110250</v>
      </c>
      <c r="E172" s="6"/>
      <c r="F172" s="48">
        <f>F173</f>
        <v>310</v>
      </c>
      <c r="G172" s="32"/>
    </row>
    <row r="173" spans="2:7" ht="25.5">
      <c r="B173" s="22"/>
      <c r="C173" s="2" t="s">
        <v>17</v>
      </c>
      <c r="D173" s="59">
        <v>6410110250</v>
      </c>
      <c r="E173" s="6" t="s">
        <v>11</v>
      </c>
      <c r="F173" s="48">
        <f>100+210</f>
        <v>310</v>
      </c>
      <c r="G173" s="32"/>
    </row>
    <row r="174" spans="2:7" ht="27" customHeight="1">
      <c r="B174" s="22"/>
      <c r="C174" s="2" t="s">
        <v>181</v>
      </c>
      <c r="D174" s="59">
        <v>6500000000</v>
      </c>
      <c r="E174" s="10"/>
      <c r="F174" s="48">
        <f>F175</f>
        <v>755</v>
      </c>
      <c r="G174" s="32"/>
    </row>
    <row r="175" spans="2:7" ht="38.25">
      <c r="B175" s="22"/>
      <c r="C175" s="2" t="s">
        <v>168</v>
      </c>
      <c r="D175" s="59">
        <v>6510000000</v>
      </c>
      <c r="E175" s="10"/>
      <c r="F175" s="48">
        <f>F176</f>
        <v>755</v>
      </c>
      <c r="G175" s="32"/>
    </row>
    <row r="176" spans="2:7" ht="38.25">
      <c r="B176" s="22"/>
      <c r="C176" s="2" t="s">
        <v>95</v>
      </c>
      <c r="D176" s="59">
        <v>6510100000</v>
      </c>
      <c r="E176" s="10"/>
      <c r="F176" s="48">
        <f>F177</f>
        <v>755</v>
      </c>
      <c r="G176" s="32"/>
    </row>
    <row r="177" spans="2:8">
      <c r="B177" s="22"/>
      <c r="C177" s="2" t="s">
        <v>32</v>
      </c>
      <c r="D177" s="59">
        <v>6510110060</v>
      </c>
      <c r="E177" s="10"/>
      <c r="F177" s="48">
        <f>F178</f>
        <v>755</v>
      </c>
      <c r="G177" s="32"/>
    </row>
    <row r="178" spans="2:8">
      <c r="B178" s="22"/>
      <c r="C178" s="2" t="s">
        <v>43</v>
      </c>
      <c r="D178" s="59">
        <v>6510110060</v>
      </c>
      <c r="E178" s="10">
        <v>610</v>
      </c>
      <c r="F178" s="48">
        <f>300+255+200</f>
        <v>755</v>
      </c>
      <c r="G178" s="32"/>
    </row>
    <row r="179" spans="2:8" ht="51" customHeight="1">
      <c r="B179" s="22"/>
      <c r="C179" s="2" t="s">
        <v>169</v>
      </c>
      <c r="D179" s="59">
        <v>6600000000</v>
      </c>
      <c r="E179" s="6"/>
      <c r="F179" s="48">
        <f>F180</f>
        <v>108</v>
      </c>
      <c r="G179" s="32"/>
    </row>
    <row r="180" spans="2:8" ht="17.25" customHeight="1">
      <c r="B180" s="22"/>
      <c r="C180" s="2" t="s">
        <v>170</v>
      </c>
      <c r="D180" s="59">
        <v>6610000000</v>
      </c>
      <c r="E180" s="6"/>
      <c r="F180" s="48">
        <f>F181</f>
        <v>108</v>
      </c>
      <c r="G180" s="32"/>
    </row>
    <row r="181" spans="2:8" ht="38.25">
      <c r="B181" s="22"/>
      <c r="C181" s="2" t="s">
        <v>108</v>
      </c>
      <c r="D181" s="59">
        <v>6610100000</v>
      </c>
      <c r="E181" s="6"/>
      <c r="F181" s="48">
        <f>F183</f>
        <v>108</v>
      </c>
    </row>
    <row r="182" spans="2:8">
      <c r="B182" s="22"/>
      <c r="C182" s="2" t="s">
        <v>62</v>
      </c>
      <c r="D182" s="59">
        <v>6610110170</v>
      </c>
      <c r="E182" s="6"/>
      <c r="F182" s="48">
        <f>F183</f>
        <v>108</v>
      </c>
    </row>
    <row r="183" spans="2:8">
      <c r="B183" s="22"/>
      <c r="C183" s="2" t="s">
        <v>63</v>
      </c>
      <c r="D183" s="59">
        <v>6610110170</v>
      </c>
      <c r="E183" s="6" t="s">
        <v>78</v>
      </c>
      <c r="F183" s="48">
        <v>108</v>
      </c>
    </row>
    <row r="184" spans="2:8" ht="38.25">
      <c r="B184" s="22"/>
      <c r="C184" s="13" t="s">
        <v>48</v>
      </c>
      <c r="D184" s="59">
        <v>6700000000</v>
      </c>
      <c r="E184" s="6"/>
      <c r="F184" s="49">
        <f>F185</f>
        <v>6046.4</v>
      </c>
    </row>
    <row r="185" spans="2:8" ht="38.25">
      <c r="B185" s="22"/>
      <c r="C185" s="13" t="s">
        <v>171</v>
      </c>
      <c r="D185" s="59">
        <v>6710000000</v>
      </c>
      <c r="E185" s="6"/>
      <c r="F185" s="49">
        <f>F186</f>
        <v>6046.4</v>
      </c>
    </row>
    <row r="186" spans="2:8" ht="25.5">
      <c r="B186" s="22"/>
      <c r="C186" s="13" t="s">
        <v>109</v>
      </c>
      <c r="D186" s="59">
        <v>6710100000</v>
      </c>
      <c r="E186" s="6"/>
      <c r="F186" s="49">
        <f>F187</f>
        <v>6046.4</v>
      </c>
    </row>
    <row r="187" spans="2:8" ht="25.5">
      <c r="B187" s="22"/>
      <c r="C187" s="13" t="s">
        <v>49</v>
      </c>
      <c r="D187" s="59">
        <v>6710110280</v>
      </c>
      <c r="E187" s="6"/>
      <c r="F187" s="49">
        <f>F188+F190+F189</f>
        <v>6046.4</v>
      </c>
    </row>
    <row r="188" spans="2:8" ht="25.5">
      <c r="B188" s="22"/>
      <c r="C188" s="2" t="s">
        <v>17</v>
      </c>
      <c r="D188" s="59">
        <v>6710110280</v>
      </c>
      <c r="E188" s="6" t="s">
        <v>11</v>
      </c>
      <c r="F188" s="49">
        <f>248.5+3547.9</f>
        <v>3796.4</v>
      </c>
    </row>
    <row r="189" spans="2:8">
      <c r="B189" s="22"/>
      <c r="C189" s="2" t="s">
        <v>267</v>
      </c>
      <c r="D189" s="59">
        <v>6710110280</v>
      </c>
      <c r="E189" s="6" t="s">
        <v>261</v>
      </c>
      <c r="F189" s="49">
        <v>2100</v>
      </c>
    </row>
    <row r="190" spans="2:8">
      <c r="B190" s="22"/>
      <c r="C190" s="2" t="s">
        <v>43</v>
      </c>
      <c r="D190" s="59">
        <v>6710210280</v>
      </c>
      <c r="E190" s="6" t="s">
        <v>44</v>
      </c>
      <c r="F190" s="49">
        <v>150</v>
      </c>
    </row>
    <row r="191" spans="2:8" ht="39.75" customHeight="1">
      <c r="B191" s="22"/>
      <c r="C191" s="11" t="s">
        <v>39</v>
      </c>
      <c r="D191" s="10">
        <v>6800000000</v>
      </c>
      <c r="E191" s="22"/>
      <c r="F191" s="64">
        <f>F192</f>
        <v>455.30403999999999</v>
      </c>
    </row>
    <row r="192" spans="2:8" ht="38.25">
      <c r="C192" s="11" t="s">
        <v>155</v>
      </c>
      <c r="D192" s="10">
        <v>6810000000</v>
      </c>
      <c r="E192" s="22"/>
      <c r="F192" s="64">
        <f>F193+F196</f>
        <v>455.30403999999999</v>
      </c>
      <c r="G192" s="40"/>
      <c r="H192" s="40"/>
    </row>
    <row r="193" spans="2:8" ht="25.5">
      <c r="C193" s="11" t="s">
        <v>156</v>
      </c>
      <c r="D193" s="10">
        <v>6810100000</v>
      </c>
      <c r="E193" s="22"/>
      <c r="F193" s="64">
        <f>F194</f>
        <v>99.304040000000001</v>
      </c>
      <c r="G193" s="40"/>
      <c r="H193" s="40"/>
    </row>
    <row r="194" spans="2:8" ht="25.5">
      <c r="C194" s="2" t="s">
        <v>157</v>
      </c>
      <c r="D194" s="10">
        <v>6810110180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17</v>
      </c>
      <c r="D195" s="10">
        <v>6810110180</v>
      </c>
      <c r="E195" s="22">
        <v>240</v>
      </c>
      <c r="F195" s="64">
        <f>98+1.30404</f>
        <v>99.304040000000001</v>
      </c>
      <c r="G195" s="40"/>
      <c r="H195" s="40"/>
    </row>
    <row r="196" spans="2:8" ht="25.5">
      <c r="C196" s="11" t="s">
        <v>158</v>
      </c>
      <c r="D196" s="65">
        <v>6810200000</v>
      </c>
      <c r="E196" s="22"/>
      <c r="F196" s="64">
        <f>F198</f>
        <v>356</v>
      </c>
      <c r="G196" s="40"/>
      <c r="H196" s="40"/>
    </row>
    <row r="197" spans="2:8" ht="25.5">
      <c r="C197" s="2" t="s">
        <v>159</v>
      </c>
      <c r="D197" s="65">
        <v>6810210090</v>
      </c>
      <c r="E197" s="22"/>
      <c r="F197" s="64">
        <f>F198</f>
        <v>356</v>
      </c>
      <c r="G197" s="40"/>
      <c r="H197" s="40"/>
    </row>
    <row r="198" spans="2:8">
      <c r="C198" s="2" t="s">
        <v>267</v>
      </c>
      <c r="D198" s="65">
        <v>6810210090</v>
      </c>
      <c r="E198" s="22">
        <v>410</v>
      </c>
      <c r="F198" s="64">
        <v>356</v>
      </c>
      <c r="G198" s="40"/>
      <c r="H198" s="40"/>
    </row>
    <row r="199" spans="2:8" ht="25.5">
      <c r="B199" s="22"/>
      <c r="C199" s="4" t="s">
        <v>116</v>
      </c>
      <c r="D199" s="58">
        <v>8100000000</v>
      </c>
      <c r="E199" s="6"/>
      <c r="F199" s="49">
        <f>F200</f>
        <v>880.48299999999995</v>
      </c>
    </row>
    <row r="200" spans="2:8" ht="25.5">
      <c r="B200" s="22"/>
      <c r="C200" s="4" t="s">
        <v>117</v>
      </c>
      <c r="D200" s="58">
        <v>8110000000</v>
      </c>
      <c r="E200" s="6"/>
      <c r="F200" s="49">
        <f>F201</f>
        <v>880.48299999999995</v>
      </c>
    </row>
    <row r="201" spans="2:8" ht="25.5">
      <c r="B201" s="22"/>
      <c r="C201" s="8" t="s">
        <v>18</v>
      </c>
      <c r="D201" s="55" t="s">
        <v>119</v>
      </c>
      <c r="E201" s="6"/>
      <c r="F201" s="49">
        <f>F202</f>
        <v>880.48299999999995</v>
      </c>
    </row>
    <row r="202" spans="2:8" ht="25.5">
      <c r="B202" s="22"/>
      <c r="C202" s="2" t="s">
        <v>118</v>
      </c>
      <c r="D202" s="55" t="s">
        <v>119</v>
      </c>
      <c r="E202" s="6" t="s">
        <v>10</v>
      </c>
      <c r="F202" s="49">
        <v>880.48299999999995</v>
      </c>
    </row>
    <row r="203" spans="2:8" ht="25.5">
      <c r="B203" s="27"/>
      <c r="C203" s="4" t="s">
        <v>19</v>
      </c>
      <c r="D203" s="56" t="s">
        <v>66</v>
      </c>
      <c r="E203" s="9"/>
      <c r="F203" s="47">
        <f>F204</f>
        <v>3.8</v>
      </c>
    </row>
    <row r="204" spans="2:8" ht="25.5">
      <c r="B204" s="27"/>
      <c r="C204" s="4" t="s">
        <v>121</v>
      </c>
      <c r="D204" s="56" t="s">
        <v>122</v>
      </c>
      <c r="E204" s="9"/>
      <c r="F204" s="47">
        <f>F206</f>
        <v>3.8</v>
      </c>
    </row>
    <row r="205" spans="2:8" ht="25.5">
      <c r="B205" s="27"/>
      <c r="C205" s="4" t="s">
        <v>20</v>
      </c>
      <c r="D205" s="56" t="s">
        <v>123</v>
      </c>
      <c r="E205" s="9"/>
      <c r="F205" s="47">
        <f>F206</f>
        <v>3.8</v>
      </c>
    </row>
    <row r="206" spans="2:8" ht="25.5">
      <c r="B206" s="27"/>
      <c r="C206" s="2" t="s">
        <v>17</v>
      </c>
      <c r="D206" s="56" t="s">
        <v>123</v>
      </c>
      <c r="E206" s="9" t="s">
        <v>11</v>
      </c>
      <c r="F206" s="47">
        <v>3.8</v>
      </c>
    </row>
    <row r="207" spans="2:8" ht="38.25" hidden="1">
      <c r="B207" s="27"/>
      <c r="C207" s="2" t="s">
        <v>9</v>
      </c>
      <c r="D207" s="61"/>
      <c r="E207" s="9"/>
      <c r="F207" s="47"/>
    </row>
    <row r="208" spans="2:8" ht="25.5">
      <c r="B208" s="27"/>
      <c r="C208" s="5" t="s">
        <v>21</v>
      </c>
      <c r="D208" s="57" t="s">
        <v>67</v>
      </c>
      <c r="E208" s="9"/>
      <c r="F208" s="47">
        <f>F209</f>
        <v>116.5</v>
      </c>
    </row>
    <row r="209" spans="2:8" ht="25.5">
      <c r="B209" s="27"/>
      <c r="C209" s="4" t="s">
        <v>124</v>
      </c>
      <c r="D209" s="57" t="s">
        <v>125</v>
      </c>
      <c r="E209" s="9"/>
      <c r="F209" s="47">
        <f>F211</f>
        <v>116.5</v>
      </c>
    </row>
    <row r="210" spans="2:8" ht="25.5">
      <c r="B210" s="27"/>
      <c r="C210" s="4" t="s">
        <v>18</v>
      </c>
      <c r="D210" s="57" t="s">
        <v>126</v>
      </c>
      <c r="E210" s="9"/>
      <c r="F210" s="47">
        <f>F211</f>
        <v>116.5</v>
      </c>
    </row>
    <row r="211" spans="2:8">
      <c r="B211" s="27"/>
      <c r="C211" s="2" t="s">
        <v>110</v>
      </c>
      <c r="D211" s="57" t="s">
        <v>126</v>
      </c>
      <c r="E211" s="9" t="s">
        <v>76</v>
      </c>
      <c r="F211" s="47">
        <v>116.5</v>
      </c>
      <c r="H211" s="33"/>
    </row>
    <row r="212" spans="2:8" hidden="1">
      <c r="B212" s="3"/>
      <c r="C212" s="2" t="s">
        <v>8</v>
      </c>
      <c r="D212" s="62"/>
      <c r="E212" s="6"/>
      <c r="F212" s="49"/>
    </row>
    <row r="213" spans="2:8">
      <c r="B213" s="3"/>
      <c r="C213" s="2" t="s">
        <v>127</v>
      </c>
      <c r="D213" s="57" t="s">
        <v>68</v>
      </c>
      <c r="E213" s="6"/>
      <c r="F213" s="49">
        <f>F215</f>
        <v>200</v>
      </c>
    </row>
    <row r="214" spans="2:8" ht="25.5">
      <c r="B214" s="3"/>
      <c r="C214" s="4" t="s">
        <v>128</v>
      </c>
      <c r="D214" s="57" t="s">
        <v>130</v>
      </c>
      <c r="E214" s="6"/>
      <c r="F214" s="49">
        <f>F215</f>
        <v>200</v>
      </c>
    </row>
    <row r="215" spans="2:8" ht="25.5">
      <c r="B215" s="3"/>
      <c r="C215" s="4" t="s">
        <v>129</v>
      </c>
      <c r="D215" s="57" t="s">
        <v>131</v>
      </c>
      <c r="E215" s="6"/>
      <c r="F215" s="49">
        <f>F216</f>
        <v>200</v>
      </c>
    </row>
    <row r="216" spans="2:8">
      <c r="B216" s="3"/>
      <c r="C216" s="2" t="s">
        <v>14</v>
      </c>
      <c r="D216" s="57" t="s">
        <v>131</v>
      </c>
      <c r="E216" s="6" t="s">
        <v>15</v>
      </c>
      <c r="F216" s="49">
        <v>200</v>
      </c>
    </row>
    <row r="217" spans="2:8" ht="25.5" hidden="1">
      <c r="B217" s="27"/>
      <c r="C217" s="2" t="s">
        <v>182</v>
      </c>
      <c r="D217" s="59">
        <v>8500000000</v>
      </c>
      <c r="E217" s="6"/>
      <c r="F217" s="47">
        <f>F218</f>
        <v>0</v>
      </c>
    </row>
    <row r="218" spans="2:8" hidden="1">
      <c r="B218" s="27"/>
      <c r="C218" s="2" t="s">
        <v>183</v>
      </c>
      <c r="D218" s="59">
        <v>8510000000</v>
      </c>
      <c r="E218" s="6"/>
      <c r="F218" s="47">
        <f>F219</f>
        <v>0</v>
      </c>
    </row>
    <row r="219" spans="2:8" hidden="1">
      <c r="B219" s="27"/>
      <c r="C219" s="2" t="s">
        <v>184</v>
      </c>
      <c r="D219" s="59">
        <v>8510010050</v>
      </c>
      <c r="E219" s="6"/>
      <c r="F219" s="47">
        <f>F220+F221</f>
        <v>0</v>
      </c>
    </row>
    <row r="220" spans="2:8" hidden="1">
      <c r="B220" s="27"/>
      <c r="C220" s="35" t="s">
        <v>13</v>
      </c>
      <c r="D220" s="59">
        <v>8510010050</v>
      </c>
      <c r="E220" s="6" t="s">
        <v>12</v>
      </c>
      <c r="F220" s="47"/>
    </row>
    <row r="221" spans="2:8" ht="25.5" hidden="1">
      <c r="B221" s="27"/>
      <c r="C221" s="2" t="s">
        <v>17</v>
      </c>
      <c r="D221" s="57" t="s">
        <v>72</v>
      </c>
      <c r="E221" s="6" t="s">
        <v>11</v>
      </c>
      <c r="F221" s="47"/>
    </row>
    <row r="222" spans="2:8" ht="51">
      <c r="B222" s="27"/>
      <c r="C222" s="41" t="s">
        <v>226</v>
      </c>
      <c r="D222" s="57" t="s">
        <v>227</v>
      </c>
      <c r="E222" s="6"/>
      <c r="F222" s="50">
        <f>F223</f>
        <v>52.2</v>
      </c>
    </row>
    <row r="223" spans="2:8" ht="38.25">
      <c r="B223" s="27"/>
      <c r="C223" s="41" t="s">
        <v>228</v>
      </c>
      <c r="D223" s="57" t="s">
        <v>229</v>
      </c>
      <c r="E223" s="6"/>
      <c r="F223" s="50">
        <f>F224</f>
        <v>52.2</v>
      </c>
    </row>
    <row r="224" spans="2:8" ht="25.5">
      <c r="B224" s="27"/>
      <c r="C224" s="4" t="s">
        <v>18</v>
      </c>
      <c r="D224" s="57" t="s">
        <v>233</v>
      </c>
      <c r="E224" s="6"/>
      <c r="F224" s="50">
        <f>F225</f>
        <v>52.2</v>
      </c>
    </row>
    <row r="225" spans="2:6">
      <c r="B225" s="27"/>
      <c r="C225" s="2" t="s">
        <v>110</v>
      </c>
      <c r="D225" s="57" t="s">
        <v>233</v>
      </c>
      <c r="E225" s="6" t="s">
        <v>76</v>
      </c>
      <c r="F225" s="50">
        <v>52.2</v>
      </c>
    </row>
    <row r="226" spans="2:6" ht="25.5">
      <c r="B226" s="27"/>
      <c r="C226" s="4" t="s">
        <v>19</v>
      </c>
      <c r="D226" s="59">
        <v>8600000000</v>
      </c>
      <c r="E226" s="6"/>
      <c r="F226" s="47">
        <f>F227</f>
        <v>212.3</v>
      </c>
    </row>
    <row r="227" spans="2:6" ht="25.5">
      <c r="B227" s="27"/>
      <c r="C227" s="4" t="s">
        <v>121</v>
      </c>
      <c r="D227" s="59">
        <v>8610000000</v>
      </c>
      <c r="E227" s="6"/>
      <c r="F227" s="47">
        <f>F228</f>
        <v>212.3</v>
      </c>
    </row>
    <row r="228" spans="2:6" ht="26.25" customHeight="1">
      <c r="B228" s="27"/>
      <c r="C228" s="2" t="s">
        <v>7</v>
      </c>
      <c r="D228" s="59">
        <v>8610051180</v>
      </c>
      <c r="E228" s="6"/>
      <c r="F228" s="47">
        <f>F229</f>
        <v>212.3</v>
      </c>
    </row>
    <row r="229" spans="2:6" ht="30.75" customHeight="1">
      <c r="B229" s="27"/>
      <c r="C229" s="2" t="s">
        <v>118</v>
      </c>
      <c r="D229" s="59">
        <v>8610051180</v>
      </c>
      <c r="E229" s="6" t="s">
        <v>10</v>
      </c>
      <c r="F229" s="47">
        <v>212.3</v>
      </c>
    </row>
    <row r="230" spans="2:6" ht="42" customHeight="1">
      <c r="B230" s="27"/>
      <c r="C230" s="5" t="s">
        <v>268</v>
      </c>
      <c r="D230" s="10">
        <v>8700000000</v>
      </c>
      <c r="E230" s="6"/>
      <c r="F230" s="51">
        <f>F231</f>
        <v>61.7</v>
      </c>
    </row>
    <row r="231" spans="2:6" ht="59.25" customHeight="1">
      <c r="B231" s="27"/>
      <c r="C231" s="5" t="s">
        <v>269</v>
      </c>
      <c r="D231" s="10">
        <v>8710000000</v>
      </c>
      <c r="E231" s="6"/>
      <c r="F231" s="51">
        <f>F232</f>
        <v>61.7</v>
      </c>
    </row>
    <row r="232" spans="2:6" ht="26.25" customHeight="1">
      <c r="B232" s="27"/>
      <c r="C232" s="4" t="s">
        <v>18</v>
      </c>
      <c r="D232" s="10">
        <v>8710000190</v>
      </c>
      <c r="E232" s="6"/>
      <c r="F232" s="51">
        <f>F233</f>
        <v>61.7</v>
      </c>
    </row>
    <row r="233" spans="2:6" ht="15" customHeight="1">
      <c r="B233" s="27"/>
      <c r="C233" s="2" t="s">
        <v>110</v>
      </c>
      <c r="D233" s="10">
        <v>8710000190</v>
      </c>
      <c r="E233" s="6" t="s">
        <v>76</v>
      </c>
      <c r="F233" s="51">
        <v>61.7</v>
      </c>
    </row>
    <row r="234" spans="2:6" ht="15.75">
      <c r="B234" s="25"/>
      <c r="C234" s="68"/>
      <c r="D234" s="68"/>
      <c r="E234" s="68"/>
      <c r="F234" s="68"/>
    </row>
    <row r="235" spans="2:6" ht="15.75">
      <c r="B235" s="25"/>
      <c r="C235" s="63"/>
      <c r="D235" s="63"/>
      <c r="E235" s="63"/>
      <c r="F235" s="63"/>
    </row>
    <row r="236" spans="2:6" ht="15.75" customHeight="1">
      <c r="B236" s="25"/>
      <c r="C236" s="68" t="s">
        <v>266</v>
      </c>
      <c r="D236" s="68"/>
      <c r="E236" s="68"/>
      <c r="F236" s="68"/>
    </row>
    <row r="237" spans="2:6" ht="15.75" customHeight="1">
      <c r="B237" s="25"/>
      <c r="C237" s="68" t="s">
        <v>265</v>
      </c>
      <c r="D237" s="68"/>
      <c r="E237" s="68"/>
      <c r="F237" s="68"/>
    </row>
    <row r="238" spans="2:6">
      <c r="C238" s="5"/>
      <c r="D238" s="6"/>
      <c r="E238" s="14"/>
      <c r="F238" s="52"/>
    </row>
    <row r="239" spans="2:6">
      <c r="C239" s="5"/>
      <c r="D239" s="6"/>
      <c r="E239" s="14"/>
      <c r="F239" s="52"/>
    </row>
    <row r="240" spans="2:6">
      <c r="C240" s="5"/>
      <c r="D240" s="6"/>
      <c r="E240" s="14"/>
      <c r="F240" s="52"/>
    </row>
    <row r="241" spans="3:6">
      <c r="C241" s="5"/>
      <c r="D241" s="6"/>
      <c r="E241" s="14"/>
      <c r="F241" s="52"/>
    </row>
    <row r="242" spans="3:6">
      <c r="C242" s="5"/>
      <c r="D242" s="6"/>
      <c r="E242" s="14"/>
      <c r="F242" s="52"/>
    </row>
    <row r="243" spans="3:6">
      <c r="C243" s="34"/>
      <c r="D243" s="37"/>
      <c r="E243" s="14"/>
      <c r="F243" s="52"/>
    </row>
    <row r="244" spans="3:6">
      <c r="C244" s="34"/>
      <c r="D244" s="37"/>
      <c r="E244" s="14"/>
      <c r="F244" s="52"/>
    </row>
    <row r="245" spans="3:6">
      <c r="D245" s="38"/>
      <c r="E245" s="14"/>
      <c r="F245" s="52"/>
    </row>
    <row r="246" spans="3:6">
      <c r="D246" s="38"/>
      <c r="E246" s="14"/>
      <c r="F246" s="52"/>
    </row>
  </sheetData>
  <mergeCells count="5">
    <mergeCell ref="C237:F237"/>
    <mergeCell ref="C234:F234"/>
    <mergeCell ref="C236:F236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2020-02-21T12:24:34Z</cp:lastPrinted>
  <dcterms:created xsi:type="dcterms:W3CDTF">1996-10-08T23:32:33Z</dcterms:created>
  <dcterms:modified xsi:type="dcterms:W3CDTF">2020-07-22T08:35:05Z</dcterms:modified>
</cp:coreProperties>
</file>