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9465"/>
  </bookViews>
  <sheets>
    <sheet name="1" sheetId="1" r:id="rId1"/>
  </sheets>
  <definedNames>
    <definedName name="_xlnm.Print_Area" localSheetId="0">'1'!$A$1:$G$54</definedName>
  </definedNames>
  <calcPr calcId="125725"/>
</workbook>
</file>

<file path=xl/calcChain.xml><?xml version="1.0" encoding="utf-8"?>
<calcChain xmlns="http://schemas.openxmlformats.org/spreadsheetml/2006/main">
  <c r="E49" i="1"/>
  <c r="E58"/>
  <c r="C49"/>
  <c r="C50" s="1"/>
  <c r="C15"/>
  <c r="C26" l="1"/>
  <c r="E15"/>
  <c r="E32"/>
  <c r="E41"/>
  <c r="C41" l="1"/>
  <c r="C16"/>
  <c r="C24" l="1"/>
  <c r="C32"/>
  <c r="B13" l="1"/>
  <c r="I26"/>
  <c r="C58" l="1"/>
  <c r="B49"/>
  <c r="J5" l="1"/>
  <c r="I41"/>
  <c r="B50"/>
  <c r="C13"/>
  <c r="E13"/>
  <c r="D13"/>
  <c r="I32" l="1"/>
  <c r="D49"/>
  <c r="D50" s="1"/>
  <c r="E50"/>
  <c r="E61" s="1"/>
  <c r="E54" l="1"/>
  <c r="E57"/>
  <c r="C57"/>
</calcChain>
</file>

<file path=xl/sharedStrings.xml><?xml version="1.0" encoding="utf-8"?>
<sst xmlns="http://schemas.openxmlformats.org/spreadsheetml/2006/main" count="91" uniqueCount="86">
  <si>
    <t>Итого</t>
  </si>
  <si>
    <t>Всего по краевым и поселенческим программам</t>
  </si>
  <si>
    <t>Перечень программных мероприятий (что запланировано выполнить)</t>
  </si>
  <si>
    <t>Краевые целевые программы</t>
  </si>
  <si>
    <t>освоено за отчетный период</t>
  </si>
  <si>
    <t>Краевой бюджет</t>
  </si>
  <si>
    <t xml:space="preserve"> Местный бюджет/ софинансирование для КБ</t>
  </si>
  <si>
    <t xml:space="preserve">Наименование программ </t>
  </si>
  <si>
    <t>Исполнение программ (наименование, количество объектов (протяженность), построенных, отремонтированных, реконструированных, или этап выполнения)</t>
  </si>
  <si>
    <t>Финансирование (тыс. руб.)</t>
  </si>
  <si>
    <t>Ремонт уличного освещения в п.Приморский ул. 383 Стрелковая дивизия, пер. Лермонтова, п. Сенной  ул. Ленина, п. Соленый, ул. Центральная, ул. Набережная</t>
  </si>
  <si>
    <t>организация проведение различных мероприятий с молодежью поселения</t>
  </si>
  <si>
    <t>выплат стимулирующего характера работникам  муниципальных учреждений культуры</t>
  </si>
  <si>
    <t>Выплаты инструктору по физической культуре и спорту</t>
  </si>
  <si>
    <t>Сенного сельского поселения Темрюкского района</t>
  </si>
  <si>
    <t>2. Долгосрочная КЦП "Развитие систем наружного освещения населенных пунктов Краснодарского края на 2012-2014 годы"                                                                                     Целевая программа «Развитие и реконструкция (ремонт) систем наружного освещения населенных пунктов Сенного сельского поселения Темрюкского района» на 2013 год</t>
  </si>
  <si>
    <t>з/плата инструктора по спорту</t>
  </si>
  <si>
    <t>капитальный ремонт ДК пос. Сенного</t>
  </si>
  <si>
    <t>Государственная программа Краснодарского края "Развитие культуры" подпрограмма "Поддержка клубных учреждений"                                                              Целевая программа «Капитальный ремонт Дома культуры пос. Сенной Сенного сельского поселения Темрюкского района (софинансирование) на 2014 год»</t>
  </si>
  <si>
    <t xml:space="preserve"> Ведомственная целевая программа «Содействие субъектам физической культуры и спорта и развитие массового спорта на Кубани» на 2012-2014 годы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</si>
  <si>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 в рамках реализации государственной программы Краснодарского края «Развитие культуры» по подпрограмме «Кадровое обеспечение сферы культуры и искусства»</t>
  </si>
  <si>
    <t xml:space="preserve">Реализация мероприятий подпрограммы "Капитальный ремонт и ремонт автомобильных дорог местного значения Краснодарского края на 2014 - 2016 годы" </t>
  </si>
  <si>
    <t>ремонт: ул.Набережной от ПК 0+00 (ул.Ленина) до ПК 2+31 и от ПК 2+37 до 2+52 (дом № 7) в п. Приморском;                      пер.Парадного от ул.Ленина до ул.Кулакова в п.Сенном;               ул.Энтузиастов от ул.Набережной до ул.Гагарина в п.Приморском</t>
  </si>
  <si>
    <t>«Реализация муниципальных функций, связанных с муниципальным управлением»</t>
  </si>
  <si>
    <t>расходы на обеспечение деятельности администрации поселения</t>
  </si>
  <si>
    <t xml:space="preserve">«Управление муниципальным имуществом» </t>
  </si>
  <si>
    <t>Проведение технической инвентаризации объектов недвижимости, в т.ч. бесхозяйного имущества, изготовление технических и кадастровых паспортов и другие расходы по управлению муниципальной собственностью</t>
  </si>
  <si>
    <t xml:space="preserve">«Обеспечение ведения бухгалтерского учета» </t>
  </si>
  <si>
    <t>обеспечение деятельности МКУ "Сенная ЦБ"</t>
  </si>
  <si>
    <t xml:space="preserve">«Материально-техническое обеспечение администрации Сенного сельского поселения Темрюкского района» </t>
  </si>
  <si>
    <t>обеспечение деятельности МКУ "Маттехобеспечение Сенное"</t>
  </si>
  <si>
    <t xml:space="preserve">«Поддержка деятельности территориального общественного самоуправления на территории Сенного сельского поселения Темрюкского района» </t>
  </si>
  <si>
    <t>копменсационные выплаты членам ТОС</t>
  </si>
  <si>
    <t>повышение эффективности использования информационно-коммуникационных технологий (далее - ИКТ), эксплуатации и обслуживанию информационно-телекоммуникационной инфраструктуры</t>
  </si>
  <si>
    <t>обеспечение прав граждан в сфере информации, освещение деятельности администрации и Совета Сенного сельского поселения Темрюкского района и т.д.</t>
  </si>
  <si>
    <t xml:space="preserve">организация и проведение праздничных мероприятий </t>
  </si>
  <si>
    <t>«Предупреждение и ликвидация чрезвычайных ситуаций, стихийных бедствий и их последствий, защита населения на территории Сенного сельского поселения Темрюкского района»</t>
  </si>
  <si>
    <t>«Обеспечение первичных мер пожарной безопасности на территории Сенного сельского поселения Темрюкского района»</t>
  </si>
  <si>
    <t>«Укрепление правопорядка, профилактика правонарушений и усиление борьбы с преступностью в Сенном сельском поселении Темрюкского района»</t>
  </si>
  <si>
    <t>«Комплексные меры противодействия незаконному потреблению и обороту наркотических средств в Сенном сельском поселении Темрюкского района»</t>
  </si>
  <si>
    <t>приобретение материальных запасов для добровольной народной дружины</t>
  </si>
  <si>
    <t xml:space="preserve">изготовление информационного материала,
приобретение и установка на пляжных территориях  щитов  по безопасности поведения на водных объектах, обучение (повышение квалификации по ГОиЧС)
</t>
  </si>
  <si>
    <t>изготовление и установка  баннеров</t>
  </si>
  <si>
    <t>муниципальная программа "Противодействие коррупции в Сенном  сельском поселении Темрюкского района</t>
  </si>
  <si>
    <t>приобретение информационных листовок</t>
  </si>
  <si>
    <t>«Повышение безопасности дорожного движения на территории Сенного сельского поселения Темрюкского района»</t>
  </si>
  <si>
    <t>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</t>
  </si>
  <si>
    <t>обеспечение безопасности дорожного движения (замена дорожных знаков)</t>
  </si>
  <si>
    <t>изготовление информационных материалов, 10 шт.
создание информационных стендов, 1 шт</t>
  </si>
  <si>
    <t xml:space="preserve">муниципальная программа «Благоустройство территории  Сенного сельского поселения Темрюкского района»
</t>
  </si>
  <si>
    <t>благоустройство поселения (уличное освещение, озеленение, содержание мест захоронения, прочее благоустройство)</t>
  </si>
  <si>
    <t xml:space="preserve">Муниципальная программа «Развитие культуры  Сенного сельского поселения Темрюкского района»                                                                  в том числе подпрограммы:
</t>
  </si>
  <si>
    <t>«Обеспечение деятельности муниципального бюджетного учреждения культуры по предоставлению муниципальных услуг»</t>
  </si>
  <si>
    <t>«Кадровое обеспечение сферы культуры и искусства»</t>
  </si>
  <si>
    <t>«Поддержка МБУК «Сенная ЦКС»</t>
  </si>
  <si>
    <t>обеспечение деятельности МБУК "Сенная ЦКС" в рамках выполнения муниципального задания</t>
  </si>
  <si>
    <t>организация и проведение спортивных мероприятий</t>
  </si>
  <si>
    <t>ремонт памятников поселения, изготовление и установкка памятника</t>
  </si>
  <si>
    <t>Муниципальные программы поселения</t>
  </si>
  <si>
    <t>уточнение похоз. книг 59000,00</t>
  </si>
  <si>
    <t xml:space="preserve">приобретенных пожарных щитов; обучение (повышение квалификации) по пожарной безопасности; приобретенного агитационного материала
</t>
  </si>
  <si>
    <t>Глава Сенного сельского поселения Темрюкского района</t>
  </si>
  <si>
    <t>С.И. Лулудов</t>
  </si>
  <si>
    <t>ремонт водоснабжения; разработка и утверждение схем газоснабжения</t>
  </si>
  <si>
    <t>ремонт дорог, технадзор</t>
  </si>
  <si>
    <t xml:space="preserve">Муниципальная программа Сенного сельского поселения Темрюкского района «Эффективное муниципальное управление»                 в том числе подпрограммы:
</t>
  </si>
  <si>
    <t xml:space="preserve">Муниципальная программа «Обеспечение безопасности населения Сенного сельского поселения Темрюкского района»                                                           в том числе подпрограммы:
</t>
  </si>
  <si>
    <t xml:space="preserve">Муниципальная программа «Комплексное развитие Сенного сельского поселения Темрюкского района в сфере строительства, архитектуры и дорожного хозяйства»                                            в том числе подпрограммы:
</t>
  </si>
  <si>
    <t xml:space="preserve">Муниципальная программа «Молодежь Сенного сельского поселения Темрюкского района»  </t>
  </si>
  <si>
    <t xml:space="preserve">Муниципальная программа «Развитие жилищно-коммунального хозяйства»
</t>
  </si>
  <si>
    <t xml:space="preserve">передача полномочий по комплектованию книжных фондов, </t>
  </si>
  <si>
    <t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</si>
  <si>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Муниципальная программа «Развитие физической культуры и массового спорта в Сенном сельском поселении Темрюкского района»
</t>
  </si>
  <si>
    <t>Муниципальная программа «Развитие земельных и имущественных отношений»</t>
  </si>
  <si>
    <t>проектная документация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</si>
  <si>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администрации в Сенном сельском поселении Темрюкского района»
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</si>
  <si>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</t>
  </si>
  <si>
    <t xml:space="preserve">Муниципальная программа «Развитие  архивного дела в Сенном сельском поселении Темрюкского района»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</si>
  <si>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</si>
  <si>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</si>
  <si>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Муниципальная программа «Мероприятия праздничных дней и памятных дат в Сенном сельском поселении Темрюкского района»</t>
  </si>
  <si>
    <t>Муниципальная программа «Формирование доступной среды в Сенном сельском поселении Темрюкского района на 2016 год»</t>
  </si>
  <si>
    <t>Установка кнопки вызова</t>
  </si>
  <si>
    <t>план на 2016 год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</si>
  <si>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</si>
  <si>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Информация об исполнении муниципальных целевых программ на 01.04.2016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</si>
</sst>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top" wrapText="1"/>
    </xf>
    <xf numFmtId="4" fontId="7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8" fillId="0" borderId="0" xfId="0" applyFont="1"/>
    <xf numFmtId="4" fontId="7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0" fillId="0" borderId="0" xfId="0" applyFont="1"/>
    <xf numFmtId="0" fontId="1" fillId="2" borderId="1" xfId="0" applyFont="1" applyFill="1" applyBorder="1" applyAlignment="1">
      <alignment vertical="top" wrapText="1"/>
    </xf>
    <xf numFmtId="4" fontId="7" fillId="2" borderId="0" xfId="0" applyNumberFormat="1" applyFont="1" applyFill="1" applyAlignment="1">
      <alignment vertical="top"/>
    </xf>
    <xf numFmtId="0" fontId="0" fillId="2" borderId="0" xfId="0" applyFill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vertical="top" wrapText="1"/>
    </xf>
    <xf numFmtId="4" fontId="0" fillId="0" borderId="0" xfId="0" applyNumberFormat="1" applyFont="1"/>
    <xf numFmtId="4" fontId="8" fillId="0" borderId="0" xfId="0" applyNumberFormat="1" applyFont="1"/>
    <xf numFmtId="164" fontId="6" fillId="0" borderId="1" xfId="0" applyNumberFormat="1" applyFont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164" fontId="11" fillId="0" borderId="1" xfId="0" applyNumberFormat="1" applyFont="1" applyBorder="1" applyAlignment="1">
      <alignment vertical="top"/>
    </xf>
    <xf numFmtId="164" fontId="11" fillId="2" borderId="1" xfId="0" applyNumberFormat="1" applyFont="1" applyFill="1" applyBorder="1" applyAlignment="1">
      <alignment vertical="top"/>
    </xf>
    <xf numFmtId="164" fontId="13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164" fontId="14" fillId="0" borderId="1" xfId="0" applyNumberFormat="1" applyFont="1" applyBorder="1" applyAlignment="1">
      <alignment vertical="top"/>
    </xf>
    <xf numFmtId="4" fontId="15" fillId="0" borderId="0" xfId="0" applyNumberFormat="1" applyFont="1" applyAlignment="1">
      <alignment vertical="top"/>
    </xf>
    <xf numFmtId="0" fontId="12" fillId="0" borderId="0" xfId="0" applyFont="1"/>
    <xf numFmtId="164" fontId="16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164" fontId="10" fillId="2" borderId="1" xfId="0" applyNumberFormat="1" applyFont="1" applyFill="1" applyBorder="1" applyAlignment="1">
      <alignment vertical="top"/>
    </xf>
    <xf numFmtId="4" fontId="9" fillId="2" borderId="0" xfId="0" applyNumberFormat="1" applyFont="1" applyFill="1" applyAlignment="1">
      <alignment vertical="top"/>
    </xf>
    <xf numFmtId="0" fontId="8" fillId="2" borderId="0" xfId="0" applyFont="1" applyFill="1"/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164" fontId="6" fillId="0" borderId="0" xfId="0" applyNumberFormat="1" applyFont="1"/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vertical="top"/>
    </xf>
    <xf numFmtId="164" fontId="16" fillId="2" borderId="1" xfId="0" applyNumberFormat="1" applyFont="1" applyFill="1" applyBorder="1" applyAlignment="1">
      <alignment vertical="top"/>
    </xf>
    <xf numFmtId="164" fontId="7" fillId="0" borderId="0" xfId="0" applyNumberFormat="1" applyFont="1"/>
    <xf numFmtId="164" fontId="19" fillId="0" borderId="1" xfId="0" applyNumberFormat="1" applyFont="1" applyBorder="1" applyAlignment="1">
      <alignment vertical="top"/>
    </xf>
    <xf numFmtId="0" fontId="16" fillId="2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/>
    <xf numFmtId="4" fontId="7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4" fontId="0" fillId="0" borderId="0" xfId="0" applyNumberFormat="1"/>
    <xf numFmtId="164" fontId="17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workbookViewId="0">
      <selection activeCell="E49" sqref="E49"/>
    </sheetView>
  </sheetViews>
  <sheetFormatPr defaultRowHeight="15"/>
  <cols>
    <col min="1" max="1" width="44" style="14" customWidth="1"/>
    <col min="2" max="2" width="10.140625" style="15" customWidth="1"/>
    <col min="3" max="3" width="11.85546875" style="15" customWidth="1"/>
    <col min="4" max="4" width="10.85546875" style="15" customWidth="1"/>
    <col min="5" max="5" width="11.5703125" style="15" customWidth="1"/>
    <col min="6" max="6" width="43.42578125" style="16" customWidth="1"/>
    <col min="7" max="7" width="25.140625" style="16" customWidth="1"/>
    <col min="8" max="8" width="14.85546875" style="21" customWidth="1"/>
    <col min="9" max="9" width="9.140625" style="21"/>
    <col min="10" max="10" width="13.42578125" customWidth="1"/>
  </cols>
  <sheetData>
    <row r="1" spans="1:10" ht="18" customHeight="1">
      <c r="A1" s="70" t="s">
        <v>85</v>
      </c>
      <c r="B1" s="70"/>
      <c r="C1" s="70"/>
      <c r="D1" s="70"/>
      <c r="E1" s="70"/>
      <c r="F1" s="70"/>
      <c r="G1" s="70"/>
    </row>
    <row r="2" spans="1:10" ht="34.5" customHeight="1">
      <c r="A2" s="71" t="s">
        <v>14</v>
      </c>
      <c r="B2" s="71"/>
      <c r="C2" s="71"/>
      <c r="D2" s="71"/>
      <c r="E2" s="71"/>
      <c r="F2" s="71"/>
      <c r="G2" s="71"/>
    </row>
    <row r="3" spans="1:10" ht="15.75">
      <c r="A3" s="73" t="s">
        <v>7</v>
      </c>
      <c r="B3" s="72" t="s">
        <v>9</v>
      </c>
      <c r="C3" s="72"/>
      <c r="D3" s="72"/>
      <c r="E3" s="72"/>
      <c r="F3" s="73" t="s">
        <v>2</v>
      </c>
      <c r="G3" s="73" t="s">
        <v>8</v>
      </c>
    </row>
    <row r="4" spans="1:10" ht="40.5" customHeight="1">
      <c r="A4" s="73"/>
      <c r="B4" s="72" t="s">
        <v>83</v>
      </c>
      <c r="C4" s="72"/>
      <c r="D4" s="73" t="s">
        <v>4</v>
      </c>
      <c r="E4" s="73"/>
      <c r="F4" s="73"/>
      <c r="G4" s="73"/>
    </row>
    <row r="5" spans="1:10" ht="78.75">
      <c r="A5" s="73"/>
      <c r="B5" s="49" t="s">
        <v>5</v>
      </c>
      <c r="C5" s="49" t="s">
        <v>6</v>
      </c>
      <c r="D5" s="49" t="s">
        <v>5</v>
      </c>
      <c r="E5" s="49" t="s">
        <v>6</v>
      </c>
      <c r="F5" s="73"/>
      <c r="G5" s="73"/>
      <c r="J5" s="68">
        <f>26489.68-C50-190.4-623.225</f>
        <v>285.13200103012059</v>
      </c>
    </row>
    <row r="6" spans="1:10" ht="18.75" customHeight="1">
      <c r="A6" s="3" t="s">
        <v>3</v>
      </c>
      <c r="B6" s="4"/>
      <c r="C6" s="5"/>
      <c r="D6" s="4"/>
      <c r="E6" s="5"/>
      <c r="F6" s="1"/>
      <c r="G6" s="2"/>
    </row>
    <row r="7" spans="1:10" ht="64.5" hidden="1" customHeight="1">
      <c r="A7" s="3" t="s">
        <v>21</v>
      </c>
      <c r="B7" s="4"/>
      <c r="C7" s="5"/>
      <c r="D7" s="4"/>
      <c r="E7" s="5"/>
      <c r="F7" s="13" t="s">
        <v>22</v>
      </c>
      <c r="G7" s="2"/>
    </row>
    <row r="8" spans="1:10" ht="141.75" hidden="1">
      <c r="A8" s="3" t="s">
        <v>15</v>
      </c>
      <c r="B8" s="6"/>
      <c r="C8" s="6"/>
      <c r="D8" s="6"/>
      <c r="E8" s="6"/>
      <c r="F8" s="11" t="s">
        <v>10</v>
      </c>
      <c r="G8" s="3"/>
    </row>
    <row r="9" spans="1:10" ht="127.5" customHeight="1">
      <c r="A9" s="12" t="s">
        <v>20</v>
      </c>
      <c r="B9" s="34"/>
      <c r="C9" s="34"/>
      <c r="D9" s="35"/>
      <c r="E9" s="35"/>
      <c r="F9" s="19" t="s">
        <v>12</v>
      </c>
      <c r="G9" s="3" t="s">
        <v>12</v>
      </c>
    </row>
    <row r="10" spans="1:10" ht="127.5" hidden="1" customHeight="1">
      <c r="A10" s="3" t="s">
        <v>18</v>
      </c>
      <c r="B10" s="34"/>
      <c r="C10" s="34"/>
      <c r="D10" s="35"/>
      <c r="E10" s="35"/>
      <c r="F10" s="3" t="s">
        <v>17</v>
      </c>
      <c r="G10" s="3"/>
    </row>
    <row r="11" spans="1:10" ht="63" hidden="1">
      <c r="A11" s="3" t="s">
        <v>19</v>
      </c>
      <c r="B11" s="34"/>
      <c r="C11" s="34"/>
      <c r="D11" s="34"/>
      <c r="E11" s="34"/>
      <c r="F11" s="3" t="s">
        <v>13</v>
      </c>
      <c r="G11" s="3" t="s">
        <v>16</v>
      </c>
    </row>
    <row r="12" spans="1:10" ht="15.75">
      <c r="A12" s="3"/>
      <c r="B12" s="34"/>
      <c r="C12" s="34"/>
      <c r="D12" s="34"/>
      <c r="E12" s="34"/>
      <c r="F12" s="3"/>
      <c r="G12" s="3"/>
    </row>
    <row r="13" spans="1:10" s="24" customFormat="1" ht="15.75">
      <c r="A13" s="50" t="s">
        <v>0</v>
      </c>
      <c r="B13" s="39">
        <f>SUM(B7:B12)</f>
        <v>0</v>
      </c>
      <c r="C13" s="39">
        <f>SUM(C7:C12)</f>
        <v>0</v>
      </c>
      <c r="D13" s="39">
        <f>SUM(D7:D12)</f>
        <v>0</v>
      </c>
      <c r="E13" s="39">
        <f>SUM(E7:E12)</f>
        <v>0</v>
      </c>
      <c r="F13" s="28"/>
      <c r="G13" s="28"/>
      <c r="H13" s="21"/>
      <c r="I13" s="21"/>
    </row>
    <row r="14" spans="1:10" s="24" customFormat="1" ht="20.45" customHeight="1">
      <c r="A14" s="30" t="s">
        <v>58</v>
      </c>
      <c r="B14" s="34"/>
      <c r="C14" s="34"/>
      <c r="D14" s="34"/>
      <c r="E14" s="34"/>
      <c r="F14" s="28"/>
      <c r="G14" s="28"/>
      <c r="H14" s="21"/>
      <c r="I14" s="21"/>
    </row>
    <row r="15" spans="1:10" s="24" customFormat="1" ht="65.25" customHeight="1">
      <c r="A15" s="51" t="s">
        <v>65</v>
      </c>
      <c r="B15" s="34"/>
      <c r="C15" s="44">
        <f>C16+C17+C18+C19+C20</f>
        <v>8521.2999989998916</v>
      </c>
      <c r="D15" s="44"/>
      <c r="E15" s="44">
        <f t="shared" ref="E15" si="0">E16+E17+E18+E19+E20</f>
        <v>1407.3409000000001</v>
      </c>
      <c r="F15" s="28"/>
      <c r="G15" s="28"/>
      <c r="H15" s="21"/>
      <c r="I15" s="21"/>
      <c r="J15" s="32"/>
    </row>
    <row r="16" spans="1:10" s="20" customFormat="1" ht="36.75" customHeight="1">
      <c r="A16" s="18" t="s">
        <v>23</v>
      </c>
      <c r="B16" s="36"/>
      <c r="C16" s="60">
        <f>4142.1-3.8</f>
        <v>4138.3</v>
      </c>
      <c r="D16" s="37"/>
      <c r="E16" s="37">
        <v>745.84680000000003</v>
      </c>
      <c r="F16" s="19" t="s">
        <v>24</v>
      </c>
      <c r="G16" s="19"/>
      <c r="H16" s="22">
        <v>0</v>
      </c>
      <c r="I16" s="22"/>
      <c r="J16" s="33"/>
    </row>
    <row r="17" spans="1:9" s="20" customFormat="1" ht="79.5" customHeight="1">
      <c r="A17" s="67" t="s">
        <v>25</v>
      </c>
      <c r="B17" s="60"/>
      <c r="C17" s="60">
        <v>440</v>
      </c>
      <c r="D17" s="37"/>
      <c r="E17" s="37">
        <v>6.1749999999999998</v>
      </c>
      <c r="F17" s="19" t="s">
        <v>26</v>
      </c>
      <c r="G17" s="19"/>
      <c r="H17" s="22">
        <v>0</v>
      </c>
      <c r="I17" s="22"/>
    </row>
    <row r="18" spans="1:9" s="20" customFormat="1" ht="31.5">
      <c r="A18" s="18" t="s">
        <v>27</v>
      </c>
      <c r="B18" s="36"/>
      <c r="C18" s="60">
        <v>1568.94999999999</v>
      </c>
      <c r="D18" s="37"/>
      <c r="E18" s="37">
        <v>261.53617000000003</v>
      </c>
      <c r="F18" s="19" t="s">
        <v>28</v>
      </c>
      <c r="G18" s="19"/>
      <c r="H18" s="22">
        <v>0</v>
      </c>
      <c r="I18" s="22"/>
    </row>
    <row r="19" spans="1:9" s="20" customFormat="1" ht="50.25" customHeight="1">
      <c r="A19" s="18" t="s">
        <v>29</v>
      </c>
      <c r="B19" s="36"/>
      <c r="C19" s="60">
        <v>2239.599999</v>
      </c>
      <c r="D19" s="37"/>
      <c r="E19" s="37">
        <v>372.08292999999998</v>
      </c>
      <c r="F19" s="19" t="s">
        <v>30</v>
      </c>
      <c r="G19" s="19"/>
      <c r="H19" s="22">
        <v>0</v>
      </c>
      <c r="I19" s="22"/>
    </row>
    <row r="20" spans="1:9" s="20" customFormat="1" ht="66.75" customHeight="1">
      <c r="A20" s="18" t="s">
        <v>31</v>
      </c>
      <c r="B20" s="36"/>
      <c r="C20" s="60">
        <v>134.4499999999</v>
      </c>
      <c r="D20" s="37"/>
      <c r="E20" s="37">
        <v>21.7</v>
      </c>
      <c r="F20" s="19" t="s">
        <v>32</v>
      </c>
      <c r="G20" s="19"/>
      <c r="H20" s="22">
        <v>0</v>
      </c>
      <c r="I20" s="22"/>
    </row>
    <row r="21" spans="1:9" ht="49.5" customHeight="1">
      <c r="A21" s="55" t="s">
        <v>77</v>
      </c>
      <c r="B21" s="39"/>
      <c r="C21" s="44">
        <v>75.649999989999998</v>
      </c>
      <c r="D21" s="37"/>
      <c r="E21" s="37"/>
      <c r="F21" s="19" t="s">
        <v>59</v>
      </c>
      <c r="G21" s="3"/>
      <c r="H21" s="21">
        <v>0</v>
      </c>
    </row>
    <row r="22" spans="1:9" ht="66.75" customHeight="1">
      <c r="A22" s="55" t="s">
        <v>78</v>
      </c>
      <c r="B22" s="39"/>
      <c r="C22" s="44">
        <v>145.16300000000001</v>
      </c>
      <c r="D22" s="37"/>
      <c r="E22" s="37"/>
      <c r="F22" s="19" t="s">
        <v>34</v>
      </c>
      <c r="G22" s="3"/>
      <c r="H22" s="21">
        <v>0</v>
      </c>
    </row>
    <row r="23" spans="1:9" ht="82.5" customHeight="1">
      <c r="A23" s="55" t="s">
        <v>79</v>
      </c>
      <c r="B23" s="39"/>
      <c r="C23" s="44">
        <v>450</v>
      </c>
      <c r="D23" s="37"/>
      <c r="E23" s="44">
        <v>116.06357</v>
      </c>
      <c r="F23" s="19" t="s">
        <v>33</v>
      </c>
      <c r="G23" s="3"/>
      <c r="H23" s="21">
        <v>0</v>
      </c>
    </row>
    <row r="24" spans="1:9" s="27" customFormat="1" ht="49.5" customHeight="1">
      <c r="A24" s="61" t="s">
        <v>80</v>
      </c>
      <c r="B24" s="58"/>
      <c r="C24" s="58">
        <f>10+110</f>
        <v>120</v>
      </c>
      <c r="D24" s="38"/>
      <c r="E24" s="38"/>
      <c r="F24" s="19" t="s">
        <v>35</v>
      </c>
      <c r="G24" s="25"/>
      <c r="H24" s="26">
        <v>0</v>
      </c>
      <c r="I24" s="26"/>
    </row>
    <row r="25" spans="1:9" s="27" customFormat="1" ht="49.5" customHeight="1">
      <c r="A25" s="56" t="s">
        <v>81</v>
      </c>
      <c r="B25" s="57"/>
      <c r="C25" s="58">
        <v>2</v>
      </c>
      <c r="D25" s="38"/>
      <c r="E25" s="38"/>
      <c r="F25" s="19" t="s">
        <v>82</v>
      </c>
      <c r="G25" s="25"/>
      <c r="H25" s="26"/>
      <c r="I25" s="26"/>
    </row>
    <row r="26" spans="1:9" ht="65.25" customHeight="1">
      <c r="A26" s="52" t="s">
        <v>66</v>
      </c>
      <c r="B26" s="34"/>
      <c r="C26" s="44">
        <f>C27+C28+C29+C30+C31</f>
        <v>49</v>
      </c>
      <c r="D26" s="37"/>
      <c r="E26" s="37"/>
      <c r="F26" s="3"/>
      <c r="G26" s="3"/>
      <c r="I26" s="21">
        <f>H26-D26</f>
        <v>0</v>
      </c>
    </row>
    <row r="27" spans="1:9" s="48" customFormat="1" ht="83.25" customHeight="1">
      <c r="A27" s="45" t="s">
        <v>36</v>
      </c>
      <c r="B27" s="46"/>
      <c r="C27" s="38">
        <v>10</v>
      </c>
      <c r="D27" s="38"/>
      <c r="E27" s="38"/>
      <c r="F27" s="45" t="s">
        <v>41</v>
      </c>
      <c r="G27" s="45"/>
      <c r="H27" s="47">
        <v>0</v>
      </c>
      <c r="I27" s="47"/>
    </row>
    <row r="28" spans="1:9" s="20" customFormat="1" ht="64.5" customHeight="1">
      <c r="A28" s="19" t="s">
        <v>37</v>
      </c>
      <c r="B28" s="36"/>
      <c r="C28" s="37">
        <v>16</v>
      </c>
      <c r="D28" s="37"/>
      <c r="E28" s="37"/>
      <c r="F28" s="19" t="s">
        <v>60</v>
      </c>
      <c r="G28" s="19"/>
      <c r="H28" s="22">
        <v>0</v>
      </c>
      <c r="I28" s="22"/>
    </row>
    <row r="29" spans="1:9" s="20" customFormat="1" ht="78.75">
      <c r="A29" s="19" t="s">
        <v>38</v>
      </c>
      <c r="B29" s="36"/>
      <c r="C29" s="37">
        <v>8</v>
      </c>
      <c r="D29" s="37"/>
      <c r="E29" s="37"/>
      <c r="F29" s="19" t="s">
        <v>40</v>
      </c>
      <c r="G29" s="19"/>
      <c r="H29" s="22">
        <v>0</v>
      </c>
      <c r="I29" s="22"/>
    </row>
    <row r="30" spans="1:9" s="20" customFormat="1" ht="63">
      <c r="A30" s="19" t="s">
        <v>39</v>
      </c>
      <c r="B30" s="36"/>
      <c r="C30" s="37">
        <v>10</v>
      </c>
      <c r="D30" s="37"/>
      <c r="E30" s="37"/>
      <c r="F30" s="19" t="s">
        <v>42</v>
      </c>
      <c r="G30" s="19"/>
      <c r="H30" s="22">
        <v>0</v>
      </c>
      <c r="I30" s="22"/>
    </row>
    <row r="31" spans="1:9" ht="47.25">
      <c r="A31" s="3" t="s">
        <v>43</v>
      </c>
      <c r="B31" s="34"/>
      <c r="C31" s="37">
        <v>5</v>
      </c>
      <c r="D31" s="37"/>
      <c r="E31" s="37"/>
      <c r="F31" s="19" t="s">
        <v>44</v>
      </c>
      <c r="G31" s="3"/>
      <c r="H31" s="21">
        <v>0</v>
      </c>
    </row>
    <row r="32" spans="1:9" ht="81.75" customHeight="1">
      <c r="A32" s="52" t="s">
        <v>67</v>
      </c>
      <c r="B32" s="34"/>
      <c r="C32" s="44">
        <f>C33+C34</f>
        <v>4596.8</v>
      </c>
      <c r="D32" s="39"/>
      <c r="E32" s="39">
        <f t="shared" ref="E32" si="1">E33+E34</f>
        <v>0</v>
      </c>
      <c r="F32" s="3"/>
      <c r="G32" s="3"/>
      <c r="H32" s="21">
        <v>1987.7</v>
      </c>
      <c r="I32" s="21">
        <f>H32-D32</f>
        <v>1987.7</v>
      </c>
    </row>
    <row r="33" spans="1:9" s="20" customFormat="1" ht="47.25">
      <c r="A33" s="19" t="s">
        <v>45</v>
      </c>
      <c r="B33" s="34"/>
      <c r="C33" s="37">
        <v>100</v>
      </c>
      <c r="D33" s="34"/>
      <c r="E33" s="34"/>
      <c r="F33" s="19" t="s">
        <v>47</v>
      </c>
      <c r="G33" s="19"/>
      <c r="H33" s="22">
        <v>0</v>
      </c>
      <c r="I33" s="22"/>
    </row>
    <row r="34" spans="1:9" s="20" customFormat="1" ht="78.75">
      <c r="A34" s="19" t="s">
        <v>46</v>
      </c>
      <c r="B34" s="34"/>
      <c r="C34" s="37">
        <v>4496.8</v>
      </c>
      <c r="D34" s="34"/>
      <c r="E34" s="34"/>
      <c r="F34" s="19" t="s">
        <v>64</v>
      </c>
      <c r="G34" s="19"/>
      <c r="H34" s="22">
        <v>0</v>
      </c>
      <c r="I34" s="22"/>
    </row>
    <row r="35" spans="1:9" ht="78.75">
      <c r="A35" s="52" t="s">
        <v>76</v>
      </c>
      <c r="B35" s="39"/>
      <c r="C35" s="44">
        <v>4</v>
      </c>
      <c r="D35" s="34"/>
      <c r="E35" s="34"/>
      <c r="F35" s="19" t="s">
        <v>48</v>
      </c>
      <c r="G35" s="3"/>
      <c r="H35" s="21">
        <v>0</v>
      </c>
    </row>
    <row r="36" spans="1:9" s="43" customFormat="1" ht="47.25">
      <c r="A36" s="54" t="s">
        <v>73</v>
      </c>
      <c r="B36" s="44"/>
      <c r="C36" s="44">
        <v>600</v>
      </c>
      <c r="D36" s="41"/>
      <c r="E36" s="41"/>
      <c r="F36" s="19" t="s">
        <v>74</v>
      </c>
      <c r="G36" s="40"/>
      <c r="H36" s="42">
        <v>0</v>
      </c>
      <c r="I36" s="42"/>
    </row>
    <row r="37" spans="1:9" ht="45.75" customHeight="1">
      <c r="A37" s="52" t="s">
        <v>69</v>
      </c>
      <c r="B37" s="39"/>
      <c r="C37" s="44">
        <v>630</v>
      </c>
      <c r="D37" s="34"/>
      <c r="E37" s="34"/>
      <c r="F37" s="19" t="s">
        <v>63</v>
      </c>
      <c r="G37" s="3"/>
      <c r="H37" s="21">
        <v>0</v>
      </c>
    </row>
    <row r="38" spans="1:9" ht="78.75">
      <c r="A38" s="52" t="s">
        <v>84</v>
      </c>
      <c r="B38" s="39"/>
      <c r="C38" s="44">
        <v>150</v>
      </c>
      <c r="D38" s="34"/>
      <c r="E38" s="34"/>
      <c r="F38" s="19"/>
      <c r="G38" s="3"/>
    </row>
    <row r="39" spans="1:9" ht="47.25" customHeight="1">
      <c r="A39" s="52" t="s">
        <v>49</v>
      </c>
      <c r="B39" s="39"/>
      <c r="C39" s="44">
        <v>4187.9499999999898</v>
      </c>
      <c r="D39" s="34"/>
      <c r="E39" s="34">
        <v>726.91534999999999</v>
      </c>
      <c r="F39" s="19" t="s">
        <v>50</v>
      </c>
      <c r="G39" s="3"/>
      <c r="H39" s="21">
        <v>0</v>
      </c>
    </row>
    <row r="40" spans="1:9" ht="47.25">
      <c r="A40" s="52" t="s">
        <v>68</v>
      </c>
      <c r="B40" s="39"/>
      <c r="C40" s="39">
        <v>82.599999999999895</v>
      </c>
      <c r="D40" s="34"/>
      <c r="E40" s="34">
        <v>3</v>
      </c>
      <c r="F40" s="19" t="s">
        <v>11</v>
      </c>
      <c r="G40" s="3"/>
    </row>
    <row r="41" spans="1:9" ht="64.5" customHeight="1">
      <c r="A41" s="52" t="s">
        <v>51</v>
      </c>
      <c r="B41" s="44"/>
      <c r="C41" s="44">
        <f>C42+C43+C44+0.59</f>
        <v>5315.4599999800002</v>
      </c>
      <c r="D41" s="44"/>
      <c r="E41" s="44">
        <f>E42+E43+E44</f>
        <v>1031.52</v>
      </c>
      <c r="F41" s="3"/>
      <c r="G41" s="3"/>
      <c r="H41" s="21">
        <v>8370.5</v>
      </c>
      <c r="I41" s="21">
        <f>H41-D41</f>
        <v>8370.5</v>
      </c>
    </row>
    <row r="42" spans="1:9" s="20" customFormat="1" ht="49.5" customHeight="1">
      <c r="A42" s="19" t="s">
        <v>52</v>
      </c>
      <c r="B42" s="34"/>
      <c r="C42" s="34">
        <v>5144.2499999900001</v>
      </c>
      <c r="D42" s="34"/>
      <c r="E42" s="34">
        <v>1031.52</v>
      </c>
      <c r="F42" s="19" t="s">
        <v>55</v>
      </c>
      <c r="G42" s="19"/>
      <c r="H42" s="22">
        <v>0</v>
      </c>
      <c r="I42" s="22"/>
    </row>
    <row r="43" spans="1:9" s="20" customFormat="1" ht="32.25" customHeight="1">
      <c r="A43" s="19" t="s">
        <v>53</v>
      </c>
      <c r="B43" s="34"/>
      <c r="C43" s="34">
        <v>140.61999999</v>
      </c>
      <c r="D43" s="34"/>
      <c r="E43" s="34"/>
      <c r="F43" s="19" t="s">
        <v>12</v>
      </c>
      <c r="G43" s="19"/>
      <c r="H43" s="22">
        <v>0</v>
      </c>
      <c r="I43" s="22"/>
    </row>
    <row r="44" spans="1:9" s="20" customFormat="1" ht="31.5">
      <c r="A44" s="19" t="s">
        <v>54</v>
      </c>
      <c r="B44" s="34"/>
      <c r="C44" s="34">
        <v>30</v>
      </c>
      <c r="D44" s="34"/>
      <c r="E44" s="34"/>
      <c r="F44" s="19" t="s">
        <v>70</v>
      </c>
      <c r="G44" s="19"/>
      <c r="H44" s="22"/>
      <c r="I44" s="22"/>
    </row>
    <row r="45" spans="1:9" s="24" customFormat="1" ht="81.75" customHeight="1">
      <c r="A45" s="52" t="s">
        <v>71</v>
      </c>
      <c r="B45" s="39"/>
      <c r="C45" s="39">
        <v>100</v>
      </c>
      <c r="D45" s="34"/>
      <c r="E45" s="34"/>
      <c r="F45" s="19" t="s">
        <v>57</v>
      </c>
      <c r="G45" s="3"/>
      <c r="H45" s="21"/>
      <c r="I45" s="21"/>
    </row>
    <row r="46" spans="1:9" s="24" customFormat="1" ht="81.75" customHeight="1">
      <c r="A46" s="52" t="s">
        <v>75</v>
      </c>
      <c r="B46" s="39"/>
      <c r="C46" s="39">
        <v>108</v>
      </c>
      <c r="D46" s="34"/>
      <c r="E46" s="34">
        <v>18</v>
      </c>
      <c r="F46" s="19"/>
      <c r="G46" s="3"/>
      <c r="H46" s="21"/>
      <c r="I46" s="21"/>
    </row>
    <row r="47" spans="1:9" ht="71.25" customHeight="1">
      <c r="A47" s="52" t="s">
        <v>72</v>
      </c>
      <c r="B47" s="39"/>
      <c r="C47" s="39">
        <v>250</v>
      </c>
      <c r="D47" s="34"/>
      <c r="E47" s="34">
        <v>94</v>
      </c>
      <c r="F47" s="19" t="s">
        <v>56</v>
      </c>
      <c r="G47" s="3"/>
    </row>
    <row r="48" spans="1:9" ht="15.75">
      <c r="A48" s="3"/>
      <c r="B48" s="29"/>
      <c r="C48" s="29"/>
      <c r="D48" s="29"/>
      <c r="E48" s="29"/>
      <c r="F48" s="3"/>
      <c r="G48" s="3"/>
    </row>
    <row r="49" spans="1:9" ht="15.75">
      <c r="A49" s="52" t="s">
        <v>0</v>
      </c>
      <c r="B49" s="63">
        <f>B32+B41</f>
        <v>0</v>
      </c>
      <c r="C49" s="69">
        <f>C47+C46+C41+C40+C39+C37+C36+C35+C32+C31+C26+C24+C23+C22+C21+C45+C15+C38</f>
        <v>25390.92299896988</v>
      </c>
      <c r="D49" s="63">
        <f>D32+D41</f>
        <v>0</v>
      </c>
      <c r="E49" s="63">
        <f>E47+E41+E40+E39+E37+E36+E35+E32+E31+E26+E24+E23+E22+E21+E45+E15+E46</f>
        <v>3396.8398200000001</v>
      </c>
      <c r="F49" s="3"/>
      <c r="G49" s="3"/>
    </row>
    <row r="50" spans="1:9" ht="31.5">
      <c r="A50" s="64" t="s">
        <v>1</v>
      </c>
      <c r="B50" s="65">
        <f>B13+B49</f>
        <v>0</v>
      </c>
      <c r="C50" s="69">
        <f>C13+C49</f>
        <v>25390.92299896988</v>
      </c>
      <c r="D50" s="65">
        <f>D13+D49</f>
        <v>0</v>
      </c>
      <c r="E50" s="65">
        <f>E13+E49</f>
        <v>3396.8398200000001</v>
      </c>
      <c r="F50" s="3"/>
      <c r="G50" s="3"/>
    </row>
    <row r="51" spans="1:9" ht="15.75">
      <c r="A51" s="7"/>
      <c r="B51" s="8"/>
      <c r="C51" s="8"/>
      <c r="D51" s="8"/>
      <c r="E51" s="8"/>
      <c r="F51" s="7"/>
      <c r="G51" s="7"/>
    </row>
    <row r="52" spans="1:9" ht="15.75" hidden="1">
      <c r="A52" s="7"/>
      <c r="B52" s="8">
        <v>3885.4</v>
      </c>
      <c r="C52" s="8">
        <v>33101.65868</v>
      </c>
      <c r="D52" s="8">
        <v>3536.4</v>
      </c>
      <c r="E52" s="8">
        <v>33092.033880000003</v>
      </c>
      <c r="F52" s="7"/>
      <c r="G52" s="31"/>
    </row>
    <row r="53" spans="1:9" s="10" customFormat="1" ht="31.5">
      <c r="A53" s="9" t="s">
        <v>61</v>
      </c>
      <c r="C53" s="53"/>
      <c r="E53" s="10" t="s">
        <v>62</v>
      </c>
      <c r="F53" s="7"/>
      <c r="G53" s="31"/>
      <c r="H53" s="23"/>
      <c r="I53" s="23"/>
    </row>
    <row r="54" spans="1:9" ht="15.75" hidden="1">
      <c r="A54" s="7"/>
      <c r="B54" s="8"/>
      <c r="C54" s="8"/>
      <c r="D54" s="8"/>
      <c r="E54" s="8">
        <f>E52-E50</f>
        <v>29695.194060000002</v>
      </c>
      <c r="F54" s="7"/>
      <c r="G54" s="7"/>
    </row>
    <row r="55" spans="1:9">
      <c r="C55" s="17"/>
      <c r="E55" s="17"/>
    </row>
    <row r="56" spans="1:9">
      <c r="C56" s="59"/>
      <c r="F56" s="66"/>
    </row>
    <row r="57" spans="1:9" hidden="1">
      <c r="B57" s="17"/>
      <c r="C57" s="17">
        <f>33101.65868-C50</f>
        <v>7710.7356810301208</v>
      </c>
      <c r="D57" s="17"/>
      <c r="E57" s="17">
        <f>33092.03388-E50</f>
        <v>29695.194060000002</v>
      </c>
    </row>
    <row r="58" spans="1:9">
      <c r="C58" s="17">
        <f>26489.8-C50-623.225-100-174.969-3.8-190.4-5.6</f>
        <v>0.88300103011953901</v>
      </c>
      <c r="E58" s="17">
        <f>3591.4756-114.6-4.8-31.44092-43.7</f>
        <v>3396.9346800000003</v>
      </c>
    </row>
    <row r="60" spans="1:9">
      <c r="C60" s="59"/>
      <c r="D60" s="17"/>
      <c r="F60" s="62"/>
    </row>
    <row r="61" spans="1:9">
      <c r="E61" s="17">
        <f>E50-E58</f>
        <v>-9.4860000000153377E-2</v>
      </c>
    </row>
    <row r="62" spans="1:9">
      <c r="C62" s="17"/>
    </row>
  </sheetData>
  <mergeCells count="8">
    <mergeCell ref="A1:G1"/>
    <mergeCell ref="A2:G2"/>
    <mergeCell ref="B3:E3"/>
    <mergeCell ref="F3:F5"/>
    <mergeCell ref="G3:G5"/>
    <mergeCell ref="A3:A5"/>
    <mergeCell ref="B4:C4"/>
    <mergeCell ref="D4:E4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Lubnina</dc:creator>
  <cp:lastModifiedBy>1</cp:lastModifiedBy>
  <cp:lastPrinted>2015-10-06T08:17:02Z</cp:lastPrinted>
  <dcterms:created xsi:type="dcterms:W3CDTF">2012-11-13T08:43:34Z</dcterms:created>
  <dcterms:modified xsi:type="dcterms:W3CDTF">2016-04-05T12:58:04Z</dcterms:modified>
</cp:coreProperties>
</file>