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9" i="1"/>
  <c r="F94"/>
  <c r="F93" s="1"/>
  <c r="F92"/>
  <c r="F145"/>
  <c r="F146"/>
  <c r="F147"/>
  <c r="F115" l="1"/>
  <c r="F103"/>
  <c r="F175" l="1"/>
  <c r="F174" s="1"/>
  <c r="F173" s="1"/>
  <c r="F91"/>
  <c r="F90" s="1"/>
  <c r="F84"/>
  <c r="F80"/>
  <c r="F20"/>
  <c r="F19"/>
  <c r="F25"/>
  <c r="F60"/>
  <c r="F59" s="1"/>
  <c r="F150" l="1"/>
  <c r="F149" s="1"/>
  <c r="F170"/>
  <c r="F169"/>
  <c r="F167" s="1"/>
  <c r="F165"/>
  <c r="F164" s="1"/>
  <c r="F160"/>
  <c r="F159" s="1"/>
  <c r="F155"/>
  <c r="F154"/>
  <c r="F18"/>
  <c r="F17" s="1"/>
  <c r="F16" s="1"/>
  <c r="F143"/>
  <c r="F142" s="1"/>
  <c r="F141" s="1"/>
  <c r="F139"/>
  <c r="F138" s="1"/>
  <c r="F137" s="1"/>
  <c r="F135"/>
  <c r="F134" s="1"/>
  <c r="F133" s="1"/>
  <c r="F131"/>
  <c r="F130" s="1"/>
  <c r="F129" s="1"/>
  <c r="F127"/>
  <c r="F126" s="1"/>
  <c r="F125" s="1"/>
  <c r="F123"/>
  <c r="F122" s="1"/>
  <c r="F118"/>
  <c r="F117" s="1"/>
  <c r="F116" s="1"/>
  <c r="F114"/>
  <c r="F112"/>
  <c r="F110"/>
  <c r="F108"/>
  <c r="F105"/>
  <c r="F104" s="1"/>
  <c r="F102"/>
  <c r="F98"/>
  <c r="F97" s="1"/>
  <c r="F96" s="1"/>
  <c r="F14"/>
  <c r="F87"/>
  <c r="F86" s="1"/>
  <c r="F85" s="1"/>
  <c r="F83"/>
  <c r="F82" s="1"/>
  <c r="F81" s="1"/>
  <c r="F79"/>
  <c r="F78" s="1"/>
  <c r="F77" s="1"/>
  <c r="F75"/>
  <c r="F74" s="1"/>
  <c r="F73" s="1"/>
  <c r="F71"/>
  <c r="F70" s="1"/>
  <c r="F69" s="1"/>
  <c r="F66"/>
  <c r="F67" s="1"/>
  <c r="F64"/>
  <c r="F63"/>
  <c r="F62" s="1"/>
  <c r="F58"/>
  <c r="F56"/>
  <c r="F55" s="1"/>
  <c r="F54" s="1"/>
  <c r="F52"/>
  <c r="F51" s="1"/>
  <c r="F50" s="1"/>
  <c r="F48"/>
  <c r="F47" s="1"/>
  <c r="F46" s="1"/>
  <c r="F44"/>
  <c r="F43" s="1"/>
  <c r="F42" s="1"/>
  <c r="F40"/>
  <c r="F39" s="1"/>
  <c r="F38" s="1"/>
  <c r="F34"/>
  <c r="F33" s="1"/>
  <c r="F32" s="1"/>
  <c r="F28"/>
  <c r="F27" s="1"/>
  <c r="F26" s="1"/>
  <c r="F24"/>
  <c r="F23" s="1"/>
  <c r="F22" s="1"/>
  <c r="F157" l="1"/>
  <c r="F158"/>
  <c r="F107"/>
  <c r="F162"/>
  <c r="F163"/>
  <c r="F15"/>
  <c r="F101"/>
  <c r="F100"/>
  <c r="F121"/>
  <c r="F120" s="1"/>
  <c r="H14" l="1"/>
</calcChain>
</file>

<file path=xl/sharedStrings.xml><?xml version="1.0" encoding="utf-8"?>
<sst xmlns="http://schemas.openxmlformats.org/spreadsheetml/2006/main" count="346" uniqueCount="224">
  <si>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</si>
  <si>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</si>
  <si>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</si>
  <si>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</si>
  <si>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</si>
  <si>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</si>
  <si>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</si>
  <si>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</si>
  <si>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</si>
  <si>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</si>
  <si>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Уличное освещение</t>
  </si>
  <si>
    <t>Сенного сельского поселения</t>
  </si>
  <si>
    <t>Озеленение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</si>
  <si>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</si>
  <si>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</si>
  <si>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</si>
  <si>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</si>
  <si>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</si>
  <si>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</si>
  <si>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</si>
  <si>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</si>
  <si>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</si>
  <si>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</si>
  <si>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</si>
  <si>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</si>
  <si>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</si>
  <si>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</si>
  <si>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</si>
  <si>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</si>
  <si>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</si>
  <si>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</si>
  <si>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</si>
  <si>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Пособия и компенсации гражданам и иные социальные выплаты, кроме публичных нормативных обязательств</t>
  </si>
  <si>
    <t>Обеспечение первичного воинского учета на территориях, где отсутствуют военные комиссариаты</t>
  </si>
  <si>
    <t>Глава Сенного сельского поселения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</si>
  <si>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</si>
  <si>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</si>
  <si>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</si>
  <si>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</si>
  <si>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</si>
  <si>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</si>
  <si>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</si>
  <si>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</si>
  <si>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</si>
  <si>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</si>
  <si>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</si>
  <si>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</si>
  <si>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</si>
  <si>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</si>
  <si>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</si>
  <si>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</si>
  <si>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</si>
  <si>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</si>
  <si>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</si>
  <si>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</si>
  <si>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</si>
  <si>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</si>
  <si>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</si>
  <si>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</si>
  <si>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</si>
  <si>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</si>
  <si>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</si>
  <si>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</si>
  <si>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</si>
  <si>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</si>
  <si>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</si>
  <si>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</si>
  <si>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</si>
  <si>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</si>
  <si>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</si>
  <si>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</si>
  <si>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</si>
  <si>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</si>
  <si>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</si>
  <si>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</si>
  <si>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</si>
  <si>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</si>
  <si>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</si>
  <si>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</si>
  <si>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</si>
  <si>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</si>
  <si>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</si>
  <si>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</si>
  <si>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Мероприятия в области обеспечения безопасности дорожного движения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</si>
  <si>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</si>
  <si>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</si>
  <si>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</si>
  <si>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</si>
  <si>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</si>
  <si>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   Сенного  сельского поселения Темрюкского района»
</t>
  </si>
  <si>
    <t>Выплата пенсионного обеспечения за выслугу лет</t>
  </si>
  <si>
    <t>Публичные нормативные социальные выплаты гражданам</t>
  </si>
  <si>
    <t>8100000190</t>
  </si>
  <si>
    <t>5000000000</t>
  </si>
  <si>
    <t>5010000000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</si>
  <si>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</si>
  <si>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</si>
  <si>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</si>
  <si>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</si>
  <si>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</si>
  <si>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</si>
  <si>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</si>
  <si>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</si>
  <si>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5030000000</t>
  </si>
  <si>
    <t>5050000000</t>
  </si>
  <si>
    <t>8500051180</t>
  </si>
  <si>
    <t>5600000000</t>
  </si>
  <si>
    <t>5610000000</t>
  </si>
  <si>
    <t>5620010110</t>
  </si>
  <si>
    <t>5630000000</t>
  </si>
  <si>
    <t>5640000000</t>
  </si>
  <si>
    <t>5700000000</t>
  </si>
  <si>
    <t>5800000000</t>
  </si>
  <si>
    <t>5900000000</t>
  </si>
  <si>
    <t>6000000000</t>
  </si>
  <si>
    <t>6100000000</t>
  </si>
  <si>
    <t>6300110200</t>
  </si>
  <si>
    <t>6300210210</t>
  </si>
  <si>
    <t>6300310220</t>
  </si>
  <si>
    <t>6300410230</t>
  </si>
  <si>
    <t>6400000000</t>
  </si>
  <si>
    <t>6400010240</t>
  </si>
  <si>
    <t>6500000000</t>
  </si>
  <si>
    <t>6510000000</t>
  </si>
  <si>
    <t>6520000000</t>
  </si>
  <si>
    <t>6530000000</t>
  </si>
  <si>
    <t>6700000000</t>
  </si>
  <si>
    <t>6800000000</t>
  </si>
  <si>
    <t>540</t>
  </si>
  <si>
    <t>360</t>
  </si>
  <si>
    <t>310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</si>
  <si>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2016 год</t>
  </si>
  <si>
    <t>Приложение № 6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</si>
  <si>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</si>
  <si>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</si>
  <si>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</si>
  <si>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</si>
  <si>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</si>
  <si>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</si>
  <si>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</si>
  <si>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</si>
  <si>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</si>
  <si>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</si>
  <si>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</si>
  <si>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</si>
  <si>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</si>
  <si>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</si>
  <si>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</si>
  <si>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5050100260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</si>
  <si>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</si>
  <si>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</si>
  <si>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</si>
  <si>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5610110100</t>
  </si>
  <si>
    <t>5620100000</t>
  </si>
  <si>
    <t>5620110110</t>
  </si>
  <si>
    <t>5630100000</t>
  </si>
  <si>
    <t>5630110130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</si>
  <si>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</si>
  <si>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</si>
  <si>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</si>
  <si>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5640100000</t>
  </si>
  <si>
    <t>5640110140</t>
  </si>
  <si>
    <t>5700100000</t>
  </si>
  <si>
    <t>5700110150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</si>
  <si>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</si>
  <si>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</si>
  <si>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</si>
  <si>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</si>
  <si>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</si>
  <si>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5900110010</t>
  </si>
  <si>
    <t>6000100000</t>
  </si>
  <si>
    <t>Мероприятия по землеустройству и землепользованию</t>
  </si>
  <si>
    <t>6000110160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</si>
  <si>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</si>
  <si>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</si>
  <si>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</si>
  <si>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Мероприятия в области водоснабжения в Сенном сельском поселении Темрюкского района</t>
  </si>
  <si>
    <t>Водоснабжение</t>
  </si>
  <si>
    <t>Газоснабжение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</si>
  <si>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</si>
  <si>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6400100000</t>
  </si>
  <si>
    <t>6400110240</t>
  </si>
  <si>
    <t>6510100000</t>
  </si>
  <si>
    <t>Обеспечение деятельности МБУК "Сенная ЦКС" Сенного сельского поселения Темрюкского района</t>
  </si>
  <si>
    <t>6510100590</t>
  </si>
  <si>
    <t>Реализация мероприятий по кадровому обеспечению сферы культуры и искусства</t>
  </si>
  <si>
    <t>6520100000</t>
  </si>
  <si>
    <t>6520100590</t>
  </si>
  <si>
    <t>Укрепление материально-технической базы учреждения культуры</t>
  </si>
  <si>
    <t>6530100000</t>
  </si>
  <si>
    <t>Сохранение и поддержание объектов культурного наследия</t>
  </si>
  <si>
    <t>6600110250</t>
  </si>
  <si>
    <t>6700100000</t>
  </si>
  <si>
    <t>6700110170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</si>
  <si>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</si>
  <si>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</si>
  <si>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6800100000</t>
  </si>
  <si>
    <t>6800110280</t>
  </si>
  <si>
    <t>к решению XVII сессии Совета</t>
  </si>
  <si>
    <t>Темрюкского района III созыва № 94</t>
  </si>
  <si>
    <t>от 22 декабря 2015 года</t>
  </si>
  <si>
    <t>Приложение № 2</t>
  </si>
  <si>
    <t>к решению XXI сессии Совета</t>
  </si>
  <si>
    <t>8600010260</t>
  </si>
  <si>
    <t>8600000000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</si>
  <si>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</si>
  <si>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6900000000</t>
  </si>
  <si>
    <t>6900100000</t>
  </si>
  <si>
    <t>6900110290</t>
  </si>
  <si>
    <t>410</t>
  </si>
  <si>
    <t>Бюджетные инвестиции</t>
  </si>
  <si>
    <t>Темрюкского района                                                                                            С.И.Лулудов</t>
  </si>
  <si>
    <t>6000210300</t>
  </si>
  <si>
    <t>6000200000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</si>
  <si>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</si>
  <si>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</si>
  <si>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подключению объекта капитального строительства к сети газораспределения</t>
  </si>
  <si>
    <t>Подключение объекта капитального строительства к сети газораспределения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</si>
  <si>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</si>
  <si>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 имущественной документации 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</si>
  <si>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</si>
  <si>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>Реализация мероприятий по противодействию коррупции в Сенном сельском поселении Темрюкского района</t>
  </si>
  <si>
    <t>Темрюкского района III созыва № 105</t>
  </si>
  <si>
    <t>от 26 февраля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</si>
</sst>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Fill="1"/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49" fontId="10" fillId="0" borderId="0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88"/>
  <sheetViews>
    <sheetView tabSelected="1" workbookViewId="0">
      <selection activeCell="D6" sqref="D6"/>
    </sheetView>
  </sheetViews>
  <sheetFormatPr defaultRowHeight="12.75"/>
  <cols>
    <col min="1" max="1" width="7.5703125" customWidth="1"/>
    <col min="2" max="2" width="4" style="11" customWidth="1"/>
    <col min="3" max="3" width="55.28515625" style="11" customWidth="1"/>
    <col min="4" max="4" width="11.42578125" style="21" customWidth="1"/>
    <col min="5" max="5" width="6" style="3" customWidth="1"/>
    <col min="6" max="6" width="13.140625" style="3" customWidth="1"/>
    <col min="8" max="8" width="10.140625" bestFit="1" customWidth="1"/>
  </cols>
  <sheetData>
    <row r="1" spans="2:8">
      <c r="D1" s="9" t="s">
        <v>201</v>
      </c>
      <c r="E1" s="9"/>
      <c r="F1" s="9"/>
      <c r="G1" s="4"/>
      <c r="H1" s="4"/>
    </row>
    <row r="2" spans="2:8">
      <c r="D2" s="59" t="s">
        <v>202</v>
      </c>
      <c r="E2" s="9"/>
      <c r="F2" s="9"/>
      <c r="G2" s="4"/>
      <c r="H2" s="4"/>
    </row>
    <row r="3" spans="2:8">
      <c r="D3" s="60" t="s">
        <v>11</v>
      </c>
      <c r="E3" s="9"/>
      <c r="F3" s="9"/>
      <c r="G3" s="4"/>
      <c r="H3" s="4"/>
    </row>
    <row r="4" spans="2:8">
      <c r="D4" s="5" t="s">
        <v>222</v>
      </c>
      <c r="E4" s="9"/>
      <c r="F4" s="9"/>
      <c r="G4" s="4"/>
      <c r="H4" s="4"/>
    </row>
    <row r="5" spans="2:8">
      <c r="D5" s="5" t="s">
        <v>223</v>
      </c>
      <c r="E5" s="58"/>
      <c r="F5" s="58"/>
      <c r="G5" s="60"/>
      <c r="H5" s="60"/>
    </row>
    <row r="6" spans="2:8">
      <c r="D6" s="9" t="s">
        <v>132</v>
      </c>
      <c r="E6" s="4"/>
      <c r="F6" s="4"/>
    </row>
    <row r="7" spans="2:8">
      <c r="D7" s="61" t="s">
        <v>198</v>
      </c>
      <c r="E7" s="61"/>
      <c r="F7" s="61"/>
    </row>
    <row r="8" spans="2:8">
      <c r="D8" s="57" t="s">
        <v>11</v>
      </c>
      <c r="E8" s="5"/>
      <c r="F8" s="5"/>
    </row>
    <row r="9" spans="2:8">
      <c r="D9" s="62" t="s">
        <v>199</v>
      </c>
      <c r="E9" s="62"/>
      <c r="F9" s="62"/>
    </row>
    <row r="10" spans="2:8" s="1" customFormat="1" ht="11.25" customHeight="1">
      <c r="B10" s="11"/>
      <c r="C10" s="9"/>
      <c r="D10" s="63" t="s">
        <v>200</v>
      </c>
      <c r="E10" s="63"/>
      <c r="F10" s="63"/>
    </row>
    <row r="11" spans="2:8" s="2" customFormat="1" ht="41.25" customHeight="1">
      <c r="B11" s="65" t="s">
        <v>131</v>
      </c>
      <c r="C11" s="66"/>
      <c r="D11" s="66"/>
      <c r="E11" s="66"/>
      <c r="F11" s="66"/>
    </row>
    <row r="12" spans="2:8" s="2" customFormat="1" ht="9" customHeight="1">
      <c r="B12" s="19"/>
      <c r="C12" s="13"/>
      <c r="D12" s="22"/>
      <c r="E12" s="67" t="s">
        <v>5</v>
      </c>
      <c r="F12" s="68"/>
    </row>
    <row r="13" spans="2:8" s="2" customFormat="1" ht="25.5" customHeight="1">
      <c r="B13" s="20" t="s">
        <v>4</v>
      </c>
      <c r="C13" s="14" t="s">
        <v>3</v>
      </c>
      <c r="D13" s="6" t="s">
        <v>0</v>
      </c>
      <c r="E13" s="6" t="s">
        <v>1</v>
      </c>
      <c r="F13" s="6" t="s">
        <v>2</v>
      </c>
    </row>
    <row r="14" spans="2:8">
      <c r="B14" s="12"/>
      <c r="C14" s="15" t="s">
        <v>6</v>
      </c>
      <c r="D14" s="25"/>
      <c r="E14" s="26"/>
      <c r="F14" s="27">
        <f>F15+F42+F46+F50+F54+F58+F62+F81+F77+F85+F96+F100+F107+F116+F120+F133+F137+F141+F149+F154+F159+F164+F169+F89+F146+F173</f>
        <v>26489.767600000003</v>
      </c>
      <c r="H14" s="44">
        <f>26489.8-F14</f>
        <v>3.2399999996414408E-2</v>
      </c>
    </row>
    <row r="15" spans="2:8" ht="25.5">
      <c r="B15" s="7"/>
      <c r="C15" s="28" t="s">
        <v>35</v>
      </c>
      <c r="D15" s="24" t="s">
        <v>93</v>
      </c>
      <c r="E15" s="35"/>
      <c r="F15" s="31">
        <f>F16+F22+F26+F32+F38</f>
        <v>8521.1450000000004</v>
      </c>
    </row>
    <row r="16" spans="2:8" ht="25.5">
      <c r="B16" s="7"/>
      <c r="C16" s="28" t="s">
        <v>36</v>
      </c>
      <c r="D16" s="30" t="s">
        <v>94</v>
      </c>
      <c r="E16" s="30"/>
      <c r="F16" s="31">
        <f>F17</f>
        <v>4138.3</v>
      </c>
    </row>
    <row r="17" spans="2:8" ht="38.25">
      <c r="B17" s="7"/>
      <c r="C17" s="28" t="s">
        <v>133</v>
      </c>
      <c r="D17" s="30" t="s">
        <v>134</v>
      </c>
      <c r="E17" s="30"/>
      <c r="F17" s="31">
        <f>F18</f>
        <v>4138.3</v>
      </c>
    </row>
    <row r="18" spans="2:8" ht="13.5" customHeight="1">
      <c r="B18" s="7"/>
      <c r="C18" s="29" t="s">
        <v>24</v>
      </c>
      <c r="D18" s="30" t="s">
        <v>139</v>
      </c>
      <c r="E18" s="30"/>
      <c r="F18" s="31">
        <f>F19+F20+F21</f>
        <v>4138.3</v>
      </c>
    </row>
    <row r="19" spans="2:8" ht="25.5">
      <c r="B19" s="7"/>
      <c r="C19" s="28" t="s">
        <v>73</v>
      </c>
      <c r="D19" s="30" t="s">
        <v>139</v>
      </c>
      <c r="E19" s="35" t="s">
        <v>16</v>
      </c>
      <c r="F19" s="31">
        <f>3549.5+8</f>
        <v>3557.5</v>
      </c>
    </row>
    <row r="20" spans="2:8" ht="25.5">
      <c r="B20" s="7"/>
      <c r="C20" s="16" t="s">
        <v>23</v>
      </c>
      <c r="D20" s="30" t="s">
        <v>139</v>
      </c>
      <c r="E20" s="35" t="s">
        <v>17</v>
      </c>
      <c r="F20" s="31">
        <f>526.8-8</f>
        <v>518.79999999999995</v>
      </c>
    </row>
    <row r="21" spans="2:8">
      <c r="B21" s="7"/>
      <c r="C21" s="16" t="s">
        <v>19</v>
      </c>
      <c r="D21" s="30" t="s">
        <v>139</v>
      </c>
      <c r="E21" s="30" t="s">
        <v>18</v>
      </c>
      <c r="F21" s="31">
        <v>62</v>
      </c>
    </row>
    <row r="22" spans="2:8">
      <c r="B22" s="7"/>
      <c r="C22" s="36" t="s">
        <v>37</v>
      </c>
      <c r="D22" s="35" t="s">
        <v>102</v>
      </c>
      <c r="E22" s="30"/>
      <c r="F22" s="31">
        <f>F23</f>
        <v>440</v>
      </c>
      <c r="G22" s="46"/>
      <c r="H22" s="47"/>
    </row>
    <row r="23" spans="2:8">
      <c r="B23" s="7"/>
      <c r="C23" s="36" t="s">
        <v>135</v>
      </c>
      <c r="D23" s="35" t="s">
        <v>136</v>
      </c>
      <c r="E23" s="30"/>
      <c r="F23" s="31">
        <f>F24</f>
        <v>440</v>
      </c>
      <c r="G23" s="46"/>
      <c r="H23" s="47"/>
    </row>
    <row r="24" spans="2:8" ht="51">
      <c r="B24" s="7"/>
      <c r="C24" s="10" t="s">
        <v>31</v>
      </c>
      <c r="D24" s="55">
        <v>5020110020</v>
      </c>
      <c r="E24" s="30"/>
      <c r="F24" s="31">
        <f>F25</f>
        <v>440</v>
      </c>
      <c r="G24" s="46"/>
      <c r="H24" s="48"/>
    </row>
    <row r="25" spans="2:8" ht="25.5">
      <c r="B25" s="7"/>
      <c r="C25" s="28" t="s">
        <v>23</v>
      </c>
      <c r="D25" s="55">
        <v>5020110020</v>
      </c>
      <c r="E25" s="30" t="s">
        <v>17</v>
      </c>
      <c r="F25" s="31">
        <f>240+200</f>
        <v>440</v>
      </c>
      <c r="G25" s="46"/>
      <c r="H25" s="48"/>
    </row>
    <row r="26" spans="2:8">
      <c r="B26" s="7"/>
      <c r="C26" s="28" t="s">
        <v>39</v>
      </c>
      <c r="D26" s="35" t="s">
        <v>103</v>
      </c>
      <c r="E26" s="30"/>
      <c r="F26" s="31">
        <f>F27</f>
        <v>1568.9</v>
      </c>
      <c r="G26" s="46"/>
      <c r="H26" s="48"/>
    </row>
    <row r="27" spans="2:8" ht="40.5" customHeight="1">
      <c r="B27" s="7"/>
      <c r="C27" s="28" t="s">
        <v>137</v>
      </c>
      <c r="D27" s="35" t="s">
        <v>138</v>
      </c>
      <c r="E27" s="30"/>
      <c r="F27" s="31">
        <f>F28</f>
        <v>1568.9</v>
      </c>
      <c r="G27" s="46"/>
      <c r="H27" s="48"/>
    </row>
    <row r="28" spans="2:8" ht="25.5">
      <c r="B28" s="7"/>
      <c r="C28" s="36" t="s">
        <v>28</v>
      </c>
      <c r="D28" s="35" t="s">
        <v>140</v>
      </c>
      <c r="E28" s="30"/>
      <c r="F28" s="31">
        <f>F29+F30+F31</f>
        <v>1568.9</v>
      </c>
      <c r="G28" s="46"/>
      <c r="H28" s="48"/>
    </row>
    <row r="29" spans="2:8">
      <c r="B29" s="7"/>
      <c r="C29" s="28" t="s">
        <v>74</v>
      </c>
      <c r="D29" s="35" t="s">
        <v>140</v>
      </c>
      <c r="E29" s="30" t="s">
        <v>22</v>
      </c>
      <c r="F29" s="31">
        <v>1356.9</v>
      </c>
      <c r="G29" s="46"/>
      <c r="H29" s="48"/>
    </row>
    <row r="30" spans="2:8" ht="25.5">
      <c r="B30" s="7"/>
      <c r="C30" s="28" t="s">
        <v>23</v>
      </c>
      <c r="D30" s="35" t="s">
        <v>140</v>
      </c>
      <c r="E30" s="30" t="s">
        <v>17</v>
      </c>
      <c r="F30" s="31">
        <v>209</v>
      </c>
      <c r="G30" s="46"/>
      <c r="H30" s="49"/>
    </row>
    <row r="31" spans="2:8">
      <c r="B31" s="7"/>
      <c r="C31" s="28" t="s">
        <v>19</v>
      </c>
      <c r="D31" s="35" t="s">
        <v>140</v>
      </c>
      <c r="E31" s="30" t="s">
        <v>18</v>
      </c>
      <c r="F31" s="31">
        <v>3</v>
      </c>
      <c r="G31" s="46"/>
      <c r="H31" s="48"/>
    </row>
    <row r="32" spans="2:8" ht="25.5">
      <c r="B32" s="7"/>
      <c r="C32" s="28" t="s">
        <v>40</v>
      </c>
      <c r="D32" s="35" t="s">
        <v>141</v>
      </c>
      <c r="E32" s="30"/>
      <c r="F32" s="31">
        <f>F33</f>
        <v>2239.5450000000001</v>
      </c>
      <c r="G32" s="46"/>
      <c r="H32" s="48"/>
    </row>
    <row r="33" spans="2:8" ht="38.25">
      <c r="B33" s="7"/>
      <c r="C33" s="28" t="s">
        <v>142</v>
      </c>
      <c r="D33" s="35" t="s">
        <v>143</v>
      </c>
      <c r="E33" s="30"/>
      <c r="F33" s="31">
        <f>F34</f>
        <v>2239.5450000000001</v>
      </c>
      <c r="G33" s="46"/>
      <c r="H33" s="48"/>
    </row>
    <row r="34" spans="2:8" ht="25.5">
      <c r="B34" s="7"/>
      <c r="C34" s="36" t="s">
        <v>28</v>
      </c>
      <c r="D34" s="35" t="s">
        <v>144</v>
      </c>
      <c r="E34" s="30"/>
      <c r="F34" s="31">
        <f>F35+F36+F37</f>
        <v>2239.5450000000001</v>
      </c>
      <c r="G34" s="46"/>
      <c r="H34" s="48"/>
    </row>
    <row r="35" spans="2:8">
      <c r="B35" s="7"/>
      <c r="C35" s="28" t="s">
        <v>74</v>
      </c>
      <c r="D35" s="35" t="s">
        <v>144</v>
      </c>
      <c r="E35" s="30" t="s">
        <v>22</v>
      </c>
      <c r="F35" s="31">
        <v>1668.5450000000001</v>
      </c>
      <c r="G35" s="46"/>
      <c r="H35" s="48"/>
    </row>
    <row r="36" spans="2:8" ht="25.5">
      <c r="B36" s="7"/>
      <c r="C36" s="28" t="s">
        <v>23</v>
      </c>
      <c r="D36" s="35" t="s">
        <v>144</v>
      </c>
      <c r="E36" s="30" t="s">
        <v>17</v>
      </c>
      <c r="F36" s="31">
        <v>559</v>
      </c>
    </row>
    <row r="37" spans="2:8">
      <c r="B37" s="7"/>
      <c r="C37" s="28" t="s">
        <v>19</v>
      </c>
      <c r="D37" s="35" t="s">
        <v>144</v>
      </c>
      <c r="E37" s="30" t="s">
        <v>18</v>
      </c>
      <c r="F37" s="31">
        <v>12</v>
      </c>
    </row>
    <row r="38" spans="2:8" ht="25.5">
      <c r="B38" s="7"/>
      <c r="C38" s="28" t="s">
        <v>38</v>
      </c>
      <c r="D38" s="35" t="s">
        <v>104</v>
      </c>
      <c r="E38" s="30"/>
      <c r="F38" s="31">
        <f>F39</f>
        <v>134.4</v>
      </c>
    </row>
    <row r="39" spans="2:8" ht="40.5" customHeight="1">
      <c r="B39" s="7"/>
      <c r="C39" s="28" t="s">
        <v>145</v>
      </c>
      <c r="D39" s="35" t="s">
        <v>147</v>
      </c>
      <c r="E39" s="30"/>
      <c r="F39" s="31">
        <f>F40</f>
        <v>134.4</v>
      </c>
    </row>
    <row r="40" spans="2:8" ht="54" customHeight="1">
      <c r="B40" s="7"/>
      <c r="C40" s="36" t="s">
        <v>146</v>
      </c>
      <c r="D40" s="35" t="s">
        <v>148</v>
      </c>
      <c r="E40" s="30"/>
      <c r="F40" s="31">
        <f>F41</f>
        <v>134.4</v>
      </c>
    </row>
    <row r="41" spans="2:8" ht="24.75" customHeight="1">
      <c r="B41" s="7"/>
      <c r="C41" s="28" t="s">
        <v>32</v>
      </c>
      <c r="D41" s="35" t="s">
        <v>148</v>
      </c>
      <c r="E41" s="30" t="s">
        <v>129</v>
      </c>
      <c r="F41" s="31">
        <v>134.4</v>
      </c>
    </row>
    <row r="42" spans="2:8" ht="29.25" customHeight="1">
      <c r="C42" s="10" t="s">
        <v>41</v>
      </c>
      <c r="D42" s="56">
        <v>5100000000</v>
      </c>
      <c r="E42" s="12"/>
      <c r="F42" s="50">
        <f>F43</f>
        <v>75.62</v>
      </c>
    </row>
    <row r="43" spans="2:8" ht="29.25" customHeight="1">
      <c r="C43" s="10" t="s">
        <v>133</v>
      </c>
      <c r="D43" s="56">
        <v>5100100000</v>
      </c>
      <c r="E43" s="12"/>
      <c r="F43" s="50">
        <f>F44</f>
        <v>75.62</v>
      </c>
    </row>
    <row r="44" spans="2:8" ht="13.5" customHeight="1">
      <c r="C44" s="36" t="s">
        <v>24</v>
      </c>
      <c r="D44" s="56">
        <v>5100100190</v>
      </c>
      <c r="E44" s="12"/>
      <c r="F44" s="50">
        <f>F45</f>
        <v>75.62</v>
      </c>
    </row>
    <row r="45" spans="2:8" ht="25.5">
      <c r="C45" s="28" t="s">
        <v>23</v>
      </c>
      <c r="D45" s="56">
        <v>5100100190</v>
      </c>
      <c r="E45" s="38" t="s">
        <v>17</v>
      </c>
      <c r="F45" s="50">
        <v>75.62</v>
      </c>
    </row>
    <row r="46" spans="2:8" ht="39.75" customHeight="1">
      <c r="C46" s="28" t="s">
        <v>42</v>
      </c>
      <c r="D46" s="56">
        <v>5200000000</v>
      </c>
      <c r="E46" s="38"/>
      <c r="F46" s="50">
        <f>F47</f>
        <v>150</v>
      </c>
    </row>
    <row r="47" spans="2:8" ht="41.25" customHeight="1">
      <c r="C47" s="28" t="s">
        <v>149</v>
      </c>
      <c r="D47" s="56">
        <v>5200100000</v>
      </c>
      <c r="E47" s="38"/>
      <c r="F47" s="50">
        <f>F48</f>
        <v>150</v>
      </c>
    </row>
    <row r="48" spans="2:8" ht="25.5">
      <c r="C48" s="28" t="s">
        <v>75</v>
      </c>
      <c r="D48" s="56">
        <v>5200110030</v>
      </c>
      <c r="E48" s="38"/>
      <c r="F48" s="50">
        <f>F49</f>
        <v>150</v>
      </c>
    </row>
    <row r="49" spans="2:6" ht="25.5">
      <c r="C49" s="28" t="s">
        <v>23</v>
      </c>
      <c r="D49" s="56">
        <v>5200110030</v>
      </c>
      <c r="E49" s="38" t="s">
        <v>17</v>
      </c>
      <c r="F49" s="50">
        <v>150</v>
      </c>
    </row>
    <row r="50" spans="2:6" ht="40.5" customHeight="1">
      <c r="C50" s="28" t="s">
        <v>43</v>
      </c>
      <c r="D50" s="56">
        <v>5300000000</v>
      </c>
      <c r="E50" s="38"/>
      <c r="F50" s="50">
        <f>F51</f>
        <v>450</v>
      </c>
    </row>
    <row r="51" spans="2:6" ht="28.5" customHeight="1">
      <c r="C51" s="28" t="s">
        <v>150</v>
      </c>
      <c r="D51" s="56">
        <v>5300100000</v>
      </c>
      <c r="E51" s="38"/>
      <c r="F51" s="50">
        <f>F52</f>
        <v>450</v>
      </c>
    </row>
    <row r="52" spans="2:6" ht="25.5">
      <c r="C52" s="28" t="s">
        <v>44</v>
      </c>
      <c r="D52" s="56">
        <v>5300110040</v>
      </c>
      <c r="E52" s="38"/>
      <c r="F52" s="50">
        <f>F53</f>
        <v>450</v>
      </c>
    </row>
    <row r="53" spans="2:6" ht="25.5">
      <c r="C53" s="28" t="s">
        <v>23</v>
      </c>
      <c r="D53" s="56">
        <v>5300110040</v>
      </c>
      <c r="E53" s="56">
        <v>240</v>
      </c>
      <c r="F53" s="50">
        <v>450</v>
      </c>
    </row>
    <row r="54" spans="2:6" ht="30" customHeight="1">
      <c r="C54" s="28" t="s">
        <v>45</v>
      </c>
      <c r="D54" s="56">
        <v>5400000000</v>
      </c>
      <c r="E54" s="56"/>
      <c r="F54" s="50">
        <f>F55</f>
        <v>120</v>
      </c>
    </row>
    <row r="55" spans="2:6" ht="30" customHeight="1">
      <c r="C55" s="28" t="s">
        <v>151</v>
      </c>
      <c r="D55" s="56">
        <v>5400100000</v>
      </c>
      <c r="E55" s="56"/>
      <c r="F55" s="50">
        <f>F56</f>
        <v>120</v>
      </c>
    </row>
    <row r="56" spans="2:6">
      <c r="C56" s="28" t="s">
        <v>46</v>
      </c>
      <c r="D56" s="56">
        <v>5400110060</v>
      </c>
      <c r="E56" s="56"/>
      <c r="F56" s="50">
        <f>F57</f>
        <v>120</v>
      </c>
    </row>
    <row r="57" spans="2:6" ht="25.5">
      <c r="C57" s="28" t="s">
        <v>23</v>
      </c>
      <c r="D57" s="56">
        <v>5400110060</v>
      </c>
      <c r="E57" s="56">
        <v>240</v>
      </c>
      <c r="F57" s="50">
        <v>120</v>
      </c>
    </row>
    <row r="58" spans="2:6" ht="38.25">
      <c r="C58" s="28" t="s">
        <v>76</v>
      </c>
      <c r="D58" s="56">
        <v>5500000000</v>
      </c>
      <c r="E58" s="56"/>
      <c r="F58" s="50">
        <f>F59</f>
        <v>2</v>
      </c>
    </row>
    <row r="59" spans="2:6" ht="25.5">
      <c r="C59" s="28" t="s">
        <v>77</v>
      </c>
      <c r="D59" s="56">
        <v>5500100000</v>
      </c>
      <c r="E59" s="56"/>
      <c r="F59" s="50">
        <f>F60</f>
        <v>2</v>
      </c>
    </row>
    <row r="60" spans="2:6">
      <c r="C60" s="28" t="s">
        <v>46</v>
      </c>
      <c r="D60" s="56">
        <v>5500110120</v>
      </c>
      <c r="E60" s="56"/>
      <c r="F60" s="50">
        <f>F61</f>
        <v>2</v>
      </c>
    </row>
    <row r="61" spans="2:6">
      <c r="C61" s="28" t="s">
        <v>78</v>
      </c>
      <c r="D61" s="56">
        <v>5500110120</v>
      </c>
      <c r="E61" s="56">
        <v>240</v>
      </c>
      <c r="F61" s="50">
        <v>2</v>
      </c>
    </row>
    <row r="62" spans="2:6" ht="25.5" customHeight="1">
      <c r="B62" s="7"/>
      <c r="C62" s="16" t="s">
        <v>69</v>
      </c>
      <c r="D62" s="35" t="s">
        <v>106</v>
      </c>
      <c r="E62" s="35"/>
      <c r="F62" s="31">
        <f>F63+F66+F69+F73</f>
        <v>44</v>
      </c>
    </row>
    <row r="63" spans="2:6" ht="25.5">
      <c r="B63" s="7"/>
      <c r="C63" s="16" t="s">
        <v>79</v>
      </c>
      <c r="D63" s="35" t="s">
        <v>107</v>
      </c>
      <c r="E63" s="35"/>
      <c r="F63" s="31">
        <f>F64</f>
        <v>10</v>
      </c>
    </row>
    <row r="64" spans="2:6" ht="25.5">
      <c r="B64" s="7"/>
      <c r="C64" s="28" t="s">
        <v>80</v>
      </c>
      <c r="D64" s="35" t="s">
        <v>152</v>
      </c>
      <c r="E64" s="35"/>
      <c r="F64" s="31">
        <f>F65</f>
        <v>10</v>
      </c>
    </row>
    <row r="65" spans="2:6" ht="25.5">
      <c r="B65" s="7"/>
      <c r="C65" s="28" t="s">
        <v>23</v>
      </c>
      <c r="D65" s="35" t="s">
        <v>152</v>
      </c>
      <c r="E65" s="35" t="s">
        <v>17</v>
      </c>
      <c r="F65" s="31">
        <v>10</v>
      </c>
    </row>
    <row r="66" spans="2:6" ht="25.5">
      <c r="B66" s="7"/>
      <c r="C66" s="16" t="s">
        <v>47</v>
      </c>
      <c r="D66" s="35" t="s">
        <v>153</v>
      </c>
      <c r="E66" s="35"/>
      <c r="F66" s="31">
        <f>F68</f>
        <v>16</v>
      </c>
    </row>
    <row r="67" spans="2:6">
      <c r="B67" s="7"/>
      <c r="C67" s="16" t="s">
        <v>70</v>
      </c>
      <c r="D67" s="35" t="s">
        <v>154</v>
      </c>
      <c r="E67" s="35"/>
      <c r="F67" s="31">
        <f>F66</f>
        <v>16</v>
      </c>
    </row>
    <row r="68" spans="2:6" ht="25.5">
      <c r="B68" s="7"/>
      <c r="C68" s="28" t="s">
        <v>23</v>
      </c>
      <c r="D68" s="35" t="s">
        <v>108</v>
      </c>
      <c r="E68" s="35" t="s">
        <v>17</v>
      </c>
      <c r="F68" s="31">
        <v>16</v>
      </c>
    </row>
    <row r="69" spans="2:6" ht="38.25">
      <c r="B69" s="7"/>
      <c r="C69" s="16" t="s">
        <v>48</v>
      </c>
      <c r="D69" s="35" t="s">
        <v>109</v>
      </c>
      <c r="E69" s="35"/>
      <c r="F69" s="31">
        <f>F70</f>
        <v>8</v>
      </c>
    </row>
    <row r="70" spans="2:6" ht="38.25">
      <c r="B70" s="7"/>
      <c r="C70" s="16" t="s">
        <v>157</v>
      </c>
      <c r="D70" s="35" t="s">
        <v>155</v>
      </c>
      <c r="E70" s="35"/>
      <c r="F70" s="31">
        <f>F71</f>
        <v>8</v>
      </c>
    </row>
    <row r="71" spans="2:6" ht="25.5">
      <c r="B71" s="7"/>
      <c r="C71" s="16" t="s">
        <v>49</v>
      </c>
      <c r="D71" s="35" t="s">
        <v>156</v>
      </c>
      <c r="E71" s="35"/>
      <c r="F71" s="31">
        <f>F72</f>
        <v>8</v>
      </c>
    </row>
    <row r="72" spans="2:6" ht="25.5">
      <c r="B72" s="7"/>
      <c r="C72" s="28" t="s">
        <v>23</v>
      </c>
      <c r="D72" s="35" t="s">
        <v>156</v>
      </c>
      <c r="E72" s="35" t="s">
        <v>17</v>
      </c>
      <c r="F72" s="31">
        <v>8</v>
      </c>
    </row>
    <row r="73" spans="2:6" ht="38.25">
      <c r="B73" s="7"/>
      <c r="C73" s="16" t="s">
        <v>50</v>
      </c>
      <c r="D73" s="35" t="s">
        <v>110</v>
      </c>
      <c r="E73" s="35"/>
      <c r="F73" s="31">
        <f>F74</f>
        <v>10</v>
      </c>
    </row>
    <row r="74" spans="2:6" ht="25.5">
      <c r="B74" s="7"/>
      <c r="C74" s="16" t="s">
        <v>158</v>
      </c>
      <c r="D74" s="35" t="s">
        <v>160</v>
      </c>
      <c r="E74" s="35"/>
      <c r="F74" s="31">
        <f>F75</f>
        <v>10</v>
      </c>
    </row>
    <row r="75" spans="2:6" ht="25.5">
      <c r="B75" s="7"/>
      <c r="C75" s="16" t="s">
        <v>159</v>
      </c>
      <c r="D75" s="35" t="s">
        <v>161</v>
      </c>
      <c r="E75" s="35"/>
      <c r="F75" s="31">
        <f>F76</f>
        <v>10</v>
      </c>
    </row>
    <row r="76" spans="2:6" ht="25.5">
      <c r="B76" s="7"/>
      <c r="C76" s="28" t="s">
        <v>23</v>
      </c>
      <c r="D76" s="35" t="s">
        <v>161</v>
      </c>
      <c r="E76" s="35" t="s">
        <v>17</v>
      </c>
      <c r="F76" s="31">
        <v>10</v>
      </c>
    </row>
    <row r="77" spans="2:6" ht="25.5">
      <c r="B77" s="7"/>
      <c r="C77" s="28" t="s">
        <v>51</v>
      </c>
      <c r="D77" s="35" t="s">
        <v>111</v>
      </c>
      <c r="E77" s="35"/>
      <c r="F77" s="31">
        <f>F78</f>
        <v>5</v>
      </c>
    </row>
    <row r="78" spans="2:6" ht="25.5">
      <c r="B78" s="7"/>
      <c r="C78" s="28" t="s">
        <v>220</v>
      </c>
      <c r="D78" s="35" t="s">
        <v>162</v>
      </c>
      <c r="E78" s="35"/>
      <c r="F78" s="31">
        <f>F79</f>
        <v>5</v>
      </c>
    </row>
    <row r="79" spans="2:6" ht="25.5">
      <c r="B79" s="7"/>
      <c r="C79" s="28" t="s">
        <v>221</v>
      </c>
      <c r="D79" s="35" t="s">
        <v>163</v>
      </c>
      <c r="E79" s="35"/>
      <c r="F79" s="31">
        <f>F80</f>
        <v>5</v>
      </c>
    </row>
    <row r="80" spans="2:6" ht="25.5">
      <c r="B80" s="7"/>
      <c r="C80" s="28" t="s">
        <v>23</v>
      </c>
      <c r="D80" s="35" t="s">
        <v>163</v>
      </c>
      <c r="E80" s="35" t="s">
        <v>17</v>
      </c>
      <c r="F80" s="31">
        <f>1+4</f>
        <v>5</v>
      </c>
    </row>
    <row r="81" spans="2:6" ht="55.5" customHeight="1">
      <c r="B81" s="7"/>
      <c r="C81" s="28" t="s">
        <v>81</v>
      </c>
      <c r="D81" s="35" t="s">
        <v>112</v>
      </c>
      <c r="E81" s="35"/>
      <c r="F81" s="31">
        <f>F82</f>
        <v>4496.7629999999999</v>
      </c>
    </row>
    <row r="82" spans="2:6" ht="38.25">
      <c r="B82" s="7"/>
      <c r="C82" s="28" t="s">
        <v>164</v>
      </c>
      <c r="D82" s="35" t="s">
        <v>165</v>
      </c>
      <c r="E82" s="35"/>
      <c r="F82" s="31">
        <f>F83</f>
        <v>4496.7629999999999</v>
      </c>
    </row>
    <row r="83" spans="2:6">
      <c r="B83" s="7"/>
      <c r="C83" s="17" t="s">
        <v>52</v>
      </c>
      <c r="D83" s="35" t="s">
        <v>166</v>
      </c>
      <c r="E83" s="35"/>
      <c r="F83" s="31">
        <f>F84</f>
        <v>4496.7629999999999</v>
      </c>
    </row>
    <row r="84" spans="2:6" ht="25.5">
      <c r="B84" s="7"/>
      <c r="C84" s="28" t="s">
        <v>23</v>
      </c>
      <c r="D84" s="35" t="s">
        <v>166</v>
      </c>
      <c r="E84" s="35" t="s">
        <v>17</v>
      </c>
      <c r="F84" s="31">
        <f>3963.063+533.7</f>
        <v>4496.7629999999999</v>
      </c>
    </row>
    <row r="85" spans="2:6" ht="38.25">
      <c r="B85" s="7"/>
      <c r="C85" s="28" t="s">
        <v>82</v>
      </c>
      <c r="D85" s="35" t="s">
        <v>113</v>
      </c>
      <c r="E85" s="35"/>
      <c r="F85" s="31">
        <f>F86</f>
        <v>100</v>
      </c>
    </row>
    <row r="86" spans="2:6" ht="38.25">
      <c r="B86" s="7"/>
      <c r="C86" s="28" t="s">
        <v>167</v>
      </c>
      <c r="D86" s="35" t="s">
        <v>168</v>
      </c>
      <c r="E86" s="35"/>
      <c r="F86" s="31">
        <f>F87</f>
        <v>100</v>
      </c>
    </row>
    <row r="87" spans="2:6" ht="25.5">
      <c r="B87" s="7"/>
      <c r="C87" s="17" t="s">
        <v>83</v>
      </c>
      <c r="D87" s="35" t="s">
        <v>169</v>
      </c>
      <c r="E87" s="35"/>
      <c r="F87" s="31">
        <f>F88</f>
        <v>100</v>
      </c>
    </row>
    <row r="88" spans="2:6" ht="25.5">
      <c r="B88" s="7"/>
      <c r="C88" s="28" t="s">
        <v>23</v>
      </c>
      <c r="D88" s="35" t="s">
        <v>169</v>
      </c>
      <c r="E88" s="35" t="s">
        <v>17</v>
      </c>
      <c r="F88" s="31">
        <v>100</v>
      </c>
    </row>
    <row r="89" spans="2:6" ht="25.5">
      <c r="B89" s="7"/>
      <c r="C89" s="28" t="s">
        <v>84</v>
      </c>
      <c r="D89" s="35" t="s">
        <v>114</v>
      </c>
      <c r="E89" s="35"/>
      <c r="F89" s="31">
        <f>F90+F93</f>
        <v>600</v>
      </c>
    </row>
    <row r="90" spans="2:6" ht="25.5">
      <c r="B90" s="7"/>
      <c r="C90" s="28" t="s">
        <v>85</v>
      </c>
      <c r="D90" s="35" t="s">
        <v>170</v>
      </c>
      <c r="E90" s="35"/>
      <c r="F90" s="31">
        <f>F91</f>
        <v>300</v>
      </c>
    </row>
    <row r="91" spans="2:6">
      <c r="B91" s="7"/>
      <c r="C91" s="28" t="s">
        <v>171</v>
      </c>
      <c r="D91" s="35" t="s">
        <v>172</v>
      </c>
      <c r="E91" s="35"/>
      <c r="F91" s="31">
        <f>F92</f>
        <v>300</v>
      </c>
    </row>
    <row r="92" spans="2:6" ht="25.5">
      <c r="B92" s="7"/>
      <c r="C92" s="28" t="s">
        <v>23</v>
      </c>
      <c r="D92" s="35" t="s">
        <v>172</v>
      </c>
      <c r="E92" s="35" t="s">
        <v>17</v>
      </c>
      <c r="F92" s="31">
        <f>100+200</f>
        <v>300</v>
      </c>
    </row>
    <row r="93" spans="2:6" ht="25.5">
      <c r="B93" s="7"/>
      <c r="C93" s="28" t="s">
        <v>219</v>
      </c>
      <c r="D93" s="35" t="s">
        <v>213</v>
      </c>
      <c r="E93" s="35"/>
      <c r="F93" s="31">
        <f>F94</f>
        <v>300</v>
      </c>
    </row>
    <row r="94" spans="2:6" ht="25.5">
      <c r="B94" s="7"/>
      <c r="C94" s="28" t="s">
        <v>218</v>
      </c>
      <c r="D94" s="35" t="s">
        <v>212</v>
      </c>
      <c r="E94" s="35"/>
      <c r="F94" s="31">
        <f>F95</f>
        <v>300</v>
      </c>
    </row>
    <row r="95" spans="2:6" ht="25.5">
      <c r="B95" s="7"/>
      <c r="C95" s="28" t="s">
        <v>23</v>
      </c>
      <c r="D95" s="35" t="s">
        <v>212</v>
      </c>
      <c r="E95" s="35" t="s">
        <v>17</v>
      </c>
      <c r="F95" s="31">
        <v>300</v>
      </c>
    </row>
    <row r="96" spans="2:6" ht="38.25">
      <c r="B96" s="7"/>
      <c r="C96" s="28" t="s">
        <v>53</v>
      </c>
      <c r="D96" s="35" t="s">
        <v>115</v>
      </c>
      <c r="E96" s="35"/>
      <c r="F96" s="31">
        <f>F97</f>
        <v>4</v>
      </c>
    </row>
    <row r="97" spans="2:6" ht="25.5">
      <c r="B97" s="7"/>
      <c r="C97" s="28" t="s">
        <v>173</v>
      </c>
      <c r="D97" s="35" t="s">
        <v>174</v>
      </c>
      <c r="E97" s="35"/>
      <c r="F97" s="31">
        <f>F98</f>
        <v>4</v>
      </c>
    </row>
    <row r="98" spans="2:6" ht="25.5">
      <c r="B98" s="7"/>
      <c r="C98" s="28" t="s">
        <v>54</v>
      </c>
      <c r="D98" s="35" t="s">
        <v>175</v>
      </c>
      <c r="E98" s="35"/>
      <c r="F98" s="31">
        <f>F99</f>
        <v>4</v>
      </c>
    </row>
    <row r="99" spans="2:6" ht="25.5">
      <c r="B99" s="7"/>
      <c r="C99" s="28" t="s">
        <v>23</v>
      </c>
      <c r="D99" s="35" t="s">
        <v>175</v>
      </c>
      <c r="E99" s="35" t="s">
        <v>17</v>
      </c>
      <c r="F99" s="31">
        <v>4</v>
      </c>
    </row>
    <row r="100" spans="2:6" ht="38.25" customHeight="1">
      <c r="C100" s="10" t="s">
        <v>55</v>
      </c>
      <c r="D100" s="56">
        <v>6200000000</v>
      </c>
      <c r="E100" s="12"/>
      <c r="F100" s="50">
        <f>F102+F105</f>
        <v>630</v>
      </c>
    </row>
    <row r="101" spans="2:6" ht="15" customHeight="1">
      <c r="C101" s="10" t="s">
        <v>177</v>
      </c>
      <c r="D101" s="56">
        <v>6200100000</v>
      </c>
      <c r="E101" s="12"/>
      <c r="F101" s="50">
        <f>F102</f>
        <v>600</v>
      </c>
    </row>
    <row r="102" spans="2:6" ht="25.5">
      <c r="C102" s="28" t="s">
        <v>176</v>
      </c>
      <c r="D102" s="32">
        <v>6200110180</v>
      </c>
      <c r="E102" s="12"/>
      <c r="F102" s="50">
        <f>F103</f>
        <v>600</v>
      </c>
    </row>
    <row r="103" spans="2:6" ht="25.5">
      <c r="C103" s="28" t="s">
        <v>23</v>
      </c>
      <c r="D103" s="32">
        <v>6200110180</v>
      </c>
      <c r="E103" s="12">
        <v>240</v>
      </c>
      <c r="F103" s="50">
        <f>300+300</f>
        <v>600</v>
      </c>
    </row>
    <row r="104" spans="2:6">
      <c r="C104" s="28" t="s">
        <v>178</v>
      </c>
      <c r="D104" s="32">
        <v>6200100000</v>
      </c>
      <c r="E104" s="12"/>
      <c r="F104" s="50">
        <f>F105</f>
        <v>30</v>
      </c>
    </row>
    <row r="105" spans="2:6">
      <c r="C105" s="28" t="s">
        <v>56</v>
      </c>
      <c r="D105" s="32">
        <v>6200110190</v>
      </c>
      <c r="E105" s="12"/>
      <c r="F105" s="50">
        <f>F106</f>
        <v>30</v>
      </c>
    </row>
    <row r="106" spans="2:6" ht="25.5">
      <c r="C106" s="28" t="s">
        <v>23</v>
      </c>
      <c r="D106" s="32">
        <v>6200110190</v>
      </c>
      <c r="E106" s="12">
        <v>240</v>
      </c>
      <c r="F106" s="50">
        <v>30</v>
      </c>
    </row>
    <row r="107" spans="2:6" ht="41.25" customHeight="1">
      <c r="C107" s="10" t="s">
        <v>57</v>
      </c>
      <c r="D107" s="32">
        <v>6300000000</v>
      </c>
      <c r="E107" s="12"/>
      <c r="F107" s="50">
        <f>F108+F110+F112+F114</f>
        <v>4187.8779999999997</v>
      </c>
    </row>
    <row r="108" spans="2:6">
      <c r="B108" s="7"/>
      <c r="C108" s="42" t="s">
        <v>10</v>
      </c>
      <c r="D108" s="30" t="s">
        <v>116</v>
      </c>
      <c r="E108" s="30"/>
      <c r="F108" s="31">
        <f>F109</f>
        <v>1800</v>
      </c>
    </row>
    <row r="109" spans="2:6" ht="25.5">
      <c r="B109" s="7"/>
      <c r="C109" s="28" t="s">
        <v>23</v>
      </c>
      <c r="D109" s="30" t="s">
        <v>116</v>
      </c>
      <c r="E109" s="30" t="s">
        <v>17</v>
      </c>
      <c r="F109" s="31">
        <v>1800</v>
      </c>
    </row>
    <row r="110" spans="2:6">
      <c r="B110" s="7"/>
      <c r="C110" s="29" t="s">
        <v>12</v>
      </c>
      <c r="D110" s="30" t="s">
        <v>117</v>
      </c>
      <c r="E110" s="30"/>
      <c r="F110" s="31">
        <f>F111</f>
        <v>950</v>
      </c>
    </row>
    <row r="111" spans="2:6" ht="25.5">
      <c r="B111" s="7"/>
      <c r="C111" s="28" t="s">
        <v>23</v>
      </c>
      <c r="D111" s="30" t="s">
        <v>117</v>
      </c>
      <c r="E111" s="30" t="s">
        <v>17</v>
      </c>
      <c r="F111" s="31">
        <v>950</v>
      </c>
    </row>
    <row r="112" spans="2:6">
      <c r="B112" s="7"/>
      <c r="C112" s="28" t="s">
        <v>86</v>
      </c>
      <c r="D112" s="30" t="s">
        <v>118</v>
      </c>
      <c r="E112" s="30"/>
      <c r="F112" s="31">
        <f>F113</f>
        <v>100</v>
      </c>
    </row>
    <row r="113" spans="2:6" ht="25.5">
      <c r="B113" s="7"/>
      <c r="C113" s="28" t="s">
        <v>23</v>
      </c>
      <c r="D113" s="30" t="s">
        <v>118</v>
      </c>
      <c r="E113" s="30" t="s">
        <v>17</v>
      </c>
      <c r="F113" s="31">
        <v>100</v>
      </c>
    </row>
    <row r="114" spans="2:6">
      <c r="B114" s="7"/>
      <c r="C114" s="28" t="s">
        <v>87</v>
      </c>
      <c r="D114" s="30" t="s">
        <v>119</v>
      </c>
      <c r="E114" s="30"/>
      <c r="F114" s="31">
        <f>F115</f>
        <v>1337.8779999999999</v>
      </c>
    </row>
    <row r="115" spans="2:6" ht="25.5">
      <c r="B115" s="7"/>
      <c r="C115" s="28" t="s">
        <v>23</v>
      </c>
      <c r="D115" s="30" t="s">
        <v>119</v>
      </c>
      <c r="E115" s="30" t="s">
        <v>17</v>
      </c>
      <c r="F115" s="31">
        <f>1237.878+100</f>
        <v>1337.8779999999999</v>
      </c>
    </row>
    <row r="116" spans="2:6" ht="25.5">
      <c r="B116" s="12"/>
      <c r="C116" s="18" t="s">
        <v>58</v>
      </c>
      <c r="D116" s="35" t="s">
        <v>120</v>
      </c>
      <c r="E116" s="35"/>
      <c r="F116" s="31">
        <f>F117</f>
        <v>82.558999999999997</v>
      </c>
    </row>
    <row r="117" spans="2:6" ht="38.25">
      <c r="B117" s="12"/>
      <c r="C117" s="18" t="s">
        <v>179</v>
      </c>
      <c r="D117" s="35" t="s">
        <v>180</v>
      </c>
      <c r="E117" s="35"/>
      <c r="F117" s="31">
        <f>F118</f>
        <v>82.558999999999997</v>
      </c>
    </row>
    <row r="118" spans="2:6">
      <c r="B118" s="12"/>
      <c r="C118" s="18" t="s">
        <v>59</v>
      </c>
      <c r="D118" s="35" t="s">
        <v>181</v>
      </c>
      <c r="E118" s="35"/>
      <c r="F118" s="31">
        <f>F119</f>
        <v>82.558999999999997</v>
      </c>
    </row>
    <row r="119" spans="2:6">
      <c r="B119" s="12"/>
      <c r="C119" s="16" t="s">
        <v>62</v>
      </c>
      <c r="D119" s="35" t="s">
        <v>121</v>
      </c>
      <c r="E119" s="35" t="s">
        <v>63</v>
      </c>
      <c r="F119" s="31">
        <v>82.558999999999997</v>
      </c>
    </row>
    <row r="120" spans="2:6" ht="29.25" customHeight="1">
      <c r="B120" s="12"/>
      <c r="C120" s="28" t="s">
        <v>60</v>
      </c>
      <c r="D120" s="35" t="s">
        <v>122</v>
      </c>
      <c r="E120" s="35"/>
      <c r="F120" s="31">
        <f>F121+F125+F129</f>
        <v>5314.8360000000002</v>
      </c>
    </row>
    <row r="121" spans="2:6" ht="25.5">
      <c r="B121" s="12"/>
      <c r="C121" s="28" t="s">
        <v>61</v>
      </c>
      <c r="D121" s="35" t="s">
        <v>123</v>
      </c>
      <c r="E121" s="35"/>
      <c r="F121" s="31">
        <f>F123</f>
        <v>5144.22</v>
      </c>
    </row>
    <row r="122" spans="2:6" ht="25.5">
      <c r="B122" s="12"/>
      <c r="C122" s="28" t="s">
        <v>183</v>
      </c>
      <c r="D122" s="35" t="s">
        <v>182</v>
      </c>
      <c r="E122" s="35"/>
      <c r="F122" s="31">
        <f>F123</f>
        <v>5144.22</v>
      </c>
    </row>
    <row r="123" spans="2:6" ht="25.5">
      <c r="B123" s="12"/>
      <c r="C123" s="10" t="s">
        <v>28</v>
      </c>
      <c r="D123" s="35" t="s">
        <v>184</v>
      </c>
      <c r="E123" s="35"/>
      <c r="F123" s="31">
        <f>F124</f>
        <v>5144.22</v>
      </c>
    </row>
    <row r="124" spans="2:6">
      <c r="B124" s="12"/>
      <c r="C124" s="16" t="s">
        <v>62</v>
      </c>
      <c r="D124" s="35" t="s">
        <v>184</v>
      </c>
      <c r="E124" s="35" t="s">
        <v>63</v>
      </c>
      <c r="F124" s="31">
        <v>5144.22</v>
      </c>
    </row>
    <row r="125" spans="2:6">
      <c r="B125" s="12"/>
      <c r="C125" s="28" t="s">
        <v>64</v>
      </c>
      <c r="D125" s="38" t="s">
        <v>124</v>
      </c>
      <c r="E125" s="35"/>
      <c r="F125" s="31">
        <f>F126</f>
        <v>140.61600000000001</v>
      </c>
    </row>
    <row r="126" spans="2:6" ht="25.5">
      <c r="B126" s="12"/>
      <c r="C126" s="28" t="s">
        <v>185</v>
      </c>
      <c r="D126" s="38" t="s">
        <v>186</v>
      </c>
      <c r="E126" s="35"/>
      <c r="F126" s="31">
        <f>F127</f>
        <v>140.61600000000001</v>
      </c>
    </row>
    <row r="127" spans="2:6" ht="25.5">
      <c r="B127" s="12"/>
      <c r="C127" s="10" t="s">
        <v>28</v>
      </c>
      <c r="D127" s="38" t="s">
        <v>187</v>
      </c>
      <c r="E127" s="35"/>
      <c r="F127" s="31">
        <f>F128</f>
        <v>140.61600000000001</v>
      </c>
    </row>
    <row r="128" spans="2:6">
      <c r="B128" s="12"/>
      <c r="C128" s="16" t="s">
        <v>62</v>
      </c>
      <c r="D128" s="38" t="s">
        <v>187</v>
      </c>
      <c r="E128" s="35" t="s">
        <v>63</v>
      </c>
      <c r="F128" s="31">
        <v>140.61600000000001</v>
      </c>
    </row>
    <row r="129" spans="2:7">
      <c r="B129" s="12"/>
      <c r="C129" s="28" t="s">
        <v>65</v>
      </c>
      <c r="D129" s="38" t="s">
        <v>125</v>
      </c>
      <c r="E129" s="35"/>
      <c r="F129" s="31">
        <f>F130</f>
        <v>30</v>
      </c>
      <c r="G129" s="51"/>
    </row>
    <row r="130" spans="2:7" ht="15.75" customHeight="1">
      <c r="B130" s="12"/>
      <c r="C130" s="28" t="s">
        <v>188</v>
      </c>
      <c r="D130" s="38" t="s">
        <v>189</v>
      </c>
      <c r="E130" s="35"/>
      <c r="F130" s="31">
        <f>F131</f>
        <v>30</v>
      </c>
      <c r="G130" s="51"/>
    </row>
    <row r="131" spans="2:7" ht="25.5">
      <c r="B131" s="12"/>
      <c r="C131" s="16" t="s">
        <v>7</v>
      </c>
      <c r="D131" s="56">
        <v>6530151440</v>
      </c>
      <c r="E131" s="12"/>
      <c r="F131" s="50">
        <f>F132</f>
        <v>30</v>
      </c>
      <c r="G131" s="51"/>
    </row>
    <row r="132" spans="2:7">
      <c r="B132" s="12"/>
      <c r="C132" s="16" t="s">
        <v>62</v>
      </c>
      <c r="D132" s="56">
        <v>6530151440</v>
      </c>
      <c r="E132" s="35" t="s">
        <v>63</v>
      </c>
      <c r="F132" s="50">
        <v>30</v>
      </c>
      <c r="G132" s="51"/>
    </row>
    <row r="133" spans="2:7" ht="51.75" customHeight="1">
      <c r="B133" s="12"/>
      <c r="C133" s="16" t="s">
        <v>66</v>
      </c>
      <c r="D133" s="56">
        <v>6600000000</v>
      </c>
      <c r="E133" s="35"/>
      <c r="F133" s="50">
        <f>F134</f>
        <v>100</v>
      </c>
      <c r="G133" s="51"/>
    </row>
    <row r="134" spans="2:7">
      <c r="B134" s="12"/>
      <c r="C134" s="16" t="s">
        <v>190</v>
      </c>
      <c r="D134" s="56">
        <v>6600100000</v>
      </c>
      <c r="E134" s="35"/>
      <c r="F134" s="50">
        <f>F135</f>
        <v>100</v>
      </c>
      <c r="G134" s="51"/>
    </row>
    <row r="135" spans="2:7" ht="25.5">
      <c r="B135" s="12"/>
      <c r="C135" s="16" t="s">
        <v>88</v>
      </c>
      <c r="D135" s="38" t="s">
        <v>191</v>
      </c>
      <c r="E135" s="35"/>
      <c r="F135" s="50">
        <f>F136</f>
        <v>100</v>
      </c>
      <c r="G135" s="51"/>
    </row>
    <row r="136" spans="2:7" ht="25.5">
      <c r="B136" s="12"/>
      <c r="C136" s="28" t="s">
        <v>23</v>
      </c>
      <c r="D136" s="38" t="s">
        <v>191</v>
      </c>
      <c r="E136" s="35" t="s">
        <v>17</v>
      </c>
      <c r="F136" s="50">
        <v>100</v>
      </c>
      <c r="G136" s="51"/>
    </row>
    <row r="137" spans="2:7" ht="51" customHeight="1">
      <c r="B137" s="12"/>
      <c r="C137" s="28" t="s">
        <v>89</v>
      </c>
      <c r="D137" s="38" t="s">
        <v>126</v>
      </c>
      <c r="E137" s="35"/>
      <c r="F137" s="50">
        <f>F138</f>
        <v>108</v>
      </c>
      <c r="G137" s="51"/>
    </row>
    <row r="138" spans="2:7" ht="25.5" customHeight="1">
      <c r="B138" s="12"/>
      <c r="C138" s="28" t="s">
        <v>194</v>
      </c>
      <c r="D138" s="38" t="s">
        <v>192</v>
      </c>
      <c r="E138" s="35"/>
      <c r="F138" s="50">
        <f>F139</f>
        <v>108</v>
      </c>
      <c r="G138" s="51"/>
    </row>
    <row r="139" spans="2:7">
      <c r="B139" s="12"/>
      <c r="C139" s="28" t="s">
        <v>90</v>
      </c>
      <c r="D139" s="38" t="s">
        <v>193</v>
      </c>
      <c r="E139" s="35"/>
      <c r="F139" s="50">
        <f>F140</f>
        <v>108</v>
      </c>
    </row>
    <row r="140" spans="2:7">
      <c r="B140" s="12"/>
      <c r="C140" s="28" t="s">
        <v>91</v>
      </c>
      <c r="D140" s="38" t="s">
        <v>193</v>
      </c>
      <c r="E140" s="35" t="s">
        <v>130</v>
      </c>
      <c r="F140" s="50">
        <v>108</v>
      </c>
    </row>
    <row r="141" spans="2:7" ht="38.25">
      <c r="B141" s="12"/>
      <c r="C141" s="18" t="s">
        <v>67</v>
      </c>
      <c r="D141" s="35" t="s">
        <v>127</v>
      </c>
      <c r="E141" s="35"/>
      <c r="F141" s="41">
        <f>F142</f>
        <v>250</v>
      </c>
    </row>
    <row r="142" spans="2:7" ht="25.5">
      <c r="B142" s="12"/>
      <c r="C142" s="18" t="s">
        <v>195</v>
      </c>
      <c r="D142" s="35" t="s">
        <v>196</v>
      </c>
      <c r="E142" s="35"/>
      <c r="F142" s="41">
        <f>F143</f>
        <v>250</v>
      </c>
    </row>
    <row r="143" spans="2:7" ht="25.5">
      <c r="B143" s="12"/>
      <c r="C143" s="18" t="s">
        <v>68</v>
      </c>
      <c r="D143" s="35" t="s">
        <v>197</v>
      </c>
      <c r="E143" s="35"/>
      <c r="F143" s="41">
        <f>F144</f>
        <v>250</v>
      </c>
    </row>
    <row r="144" spans="2:7">
      <c r="B144" s="12"/>
      <c r="C144" s="28" t="s">
        <v>14</v>
      </c>
      <c r="D144" s="35" t="s">
        <v>197</v>
      </c>
      <c r="E144" s="35" t="s">
        <v>63</v>
      </c>
      <c r="F144" s="41">
        <v>250</v>
      </c>
    </row>
    <row r="145" spans="2:6" ht="38.25">
      <c r="B145" s="12"/>
      <c r="C145" s="28" t="s">
        <v>205</v>
      </c>
      <c r="D145" s="35" t="s">
        <v>206</v>
      </c>
      <c r="E145" s="35"/>
      <c r="F145" s="41">
        <f>F146</f>
        <v>150</v>
      </c>
    </row>
    <row r="146" spans="2:6">
      <c r="B146" s="12"/>
      <c r="C146" s="16" t="s">
        <v>214</v>
      </c>
      <c r="D146" s="35" t="s">
        <v>207</v>
      </c>
      <c r="E146" s="35"/>
      <c r="F146" s="41">
        <f>F147</f>
        <v>150</v>
      </c>
    </row>
    <row r="147" spans="2:6">
      <c r="B147" s="12"/>
      <c r="C147" s="16" t="s">
        <v>215</v>
      </c>
      <c r="D147" s="35" t="s">
        <v>208</v>
      </c>
      <c r="E147" s="35"/>
      <c r="F147" s="41">
        <f>F148</f>
        <v>150</v>
      </c>
    </row>
    <row r="148" spans="2:6">
      <c r="B148" s="12"/>
      <c r="C148" s="28" t="s">
        <v>210</v>
      </c>
      <c r="D148" s="35" t="s">
        <v>208</v>
      </c>
      <c r="E148" s="35" t="s">
        <v>209</v>
      </c>
      <c r="F148" s="41">
        <v>150</v>
      </c>
    </row>
    <row r="149" spans="2:6" ht="25.5">
      <c r="B149" s="12"/>
      <c r="C149" s="29" t="s">
        <v>72</v>
      </c>
      <c r="D149" s="34">
        <v>8100000000</v>
      </c>
      <c r="E149" s="35"/>
      <c r="F149" s="41">
        <f>F150</f>
        <v>623.19759999999997</v>
      </c>
    </row>
    <row r="150" spans="2:6" ht="25.5">
      <c r="B150" s="12"/>
      <c r="C150" s="8" t="s">
        <v>24</v>
      </c>
      <c r="D150" s="24" t="s">
        <v>92</v>
      </c>
      <c r="E150" s="35"/>
      <c r="F150" s="41">
        <f>F151+F152</f>
        <v>623.19759999999997</v>
      </c>
    </row>
    <row r="151" spans="2:6" ht="25.5">
      <c r="B151" s="12"/>
      <c r="C151" s="28" t="s">
        <v>73</v>
      </c>
      <c r="D151" s="24" t="s">
        <v>92</v>
      </c>
      <c r="E151" s="35" t="s">
        <v>16</v>
      </c>
      <c r="F151" s="41">
        <v>621.31700000000001</v>
      </c>
    </row>
    <row r="152" spans="2:6" ht="25.5">
      <c r="B152" s="12"/>
      <c r="C152" s="28" t="s">
        <v>23</v>
      </c>
      <c r="D152" s="24" t="s">
        <v>92</v>
      </c>
      <c r="E152" s="35" t="s">
        <v>17</v>
      </c>
      <c r="F152" s="41">
        <v>1.8806</v>
      </c>
    </row>
    <row r="153" spans="2:6" ht="3.75" customHeight="1">
      <c r="B153" s="12"/>
      <c r="C153" s="28"/>
      <c r="D153" s="33"/>
      <c r="E153" s="35"/>
      <c r="F153" s="41"/>
    </row>
    <row r="154" spans="2:6" ht="25.5">
      <c r="B154" s="7"/>
      <c r="C154" s="36" t="s">
        <v>25</v>
      </c>
      <c r="D154" s="30" t="s">
        <v>96</v>
      </c>
      <c r="E154" s="30"/>
      <c r="F154" s="31">
        <f>F155</f>
        <v>3.8</v>
      </c>
    </row>
    <row r="155" spans="2:6" ht="25.5">
      <c r="B155" s="7"/>
      <c r="C155" s="36" t="s">
        <v>26</v>
      </c>
      <c r="D155" s="30" t="s">
        <v>97</v>
      </c>
      <c r="E155" s="30"/>
      <c r="F155" s="31">
        <f>F156</f>
        <v>3.8</v>
      </c>
    </row>
    <row r="156" spans="2:6" ht="25.5">
      <c r="B156" s="7"/>
      <c r="C156" s="16" t="s">
        <v>23</v>
      </c>
      <c r="D156" s="30" t="s">
        <v>97</v>
      </c>
      <c r="E156" s="30" t="s">
        <v>17</v>
      </c>
      <c r="F156" s="31">
        <v>3.8</v>
      </c>
    </row>
    <row r="157" spans="2:6" ht="30" customHeight="1">
      <c r="B157" s="7"/>
      <c r="C157" s="16" t="s">
        <v>15</v>
      </c>
      <c r="D157" s="29"/>
      <c r="E157" s="30"/>
      <c r="F157" s="31">
        <f>F159</f>
        <v>174.96899999999999</v>
      </c>
    </row>
    <row r="158" spans="2:6">
      <c r="B158" s="7"/>
      <c r="C158" s="16" t="s">
        <v>71</v>
      </c>
      <c r="D158" s="30" t="s">
        <v>95</v>
      </c>
      <c r="E158" s="30"/>
      <c r="F158" s="31">
        <f>F159</f>
        <v>174.96899999999999</v>
      </c>
    </row>
    <row r="159" spans="2:6" ht="25.5">
      <c r="B159" s="7"/>
      <c r="C159" s="37" t="s">
        <v>27</v>
      </c>
      <c r="D159" s="35" t="s">
        <v>98</v>
      </c>
      <c r="E159" s="30"/>
      <c r="F159" s="31">
        <f>F160</f>
        <v>174.96899999999999</v>
      </c>
    </row>
    <row r="160" spans="2:6" ht="25.5">
      <c r="B160" s="7"/>
      <c r="C160" s="36" t="s">
        <v>24</v>
      </c>
      <c r="D160" s="35" t="s">
        <v>99</v>
      </c>
      <c r="E160" s="30"/>
      <c r="F160" s="31">
        <f>F161</f>
        <v>174.96899999999999</v>
      </c>
    </row>
    <row r="161" spans="2:8" ht="25.5">
      <c r="B161" s="7"/>
      <c r="C161" s="28" t="s">
        <v>23</v>
      </c>
      <c r="D161" s="35" t="s">
        <v>99</v>
      </c>
      <c r="E161" s="30" t="s">
        <v>128</v>
      </c>
      <c r="F161" s="31">
        <v>174.96899999999999</v>
      </c>
      <c r="H161" s="45"/>
    </row>
    <row r="162" spans="2:8">
      <c r="B162" s="23"/>
      <c r="C162" s="16" t="s">
        <v>13</v>
      </c>
      <c r="D162" s="39"/>
      <c r="E162" s="38"/>
      <c r="F162" s="40">
        <f>F164</f>
        <v>100</v>
      </c>
    </row>
    <row r="163" spans="2:8">
      <c r="B163" s="23"/>
      <c r="C163" s="16" t="s">
        <v>71</v>
      </c>
      <c r="D163" s="38" t="s">
        <v>95</v>
      </c>
      <c r="E163" s="38"/>
      <c r="F163" s="40">
        <f>F164</f>
        <v>100</v>
      </c>
      <c r="H163" s="45"/>
    </row>
    <row r="164" spans="2:8">
      <c r="B164" s="23"/>
      <c r="C164" s="36" t="s">
        <v>29</v>
      </c>
      <c r="D164" s="38" t="s">
        <v>100</v>
      </c>
      <c r="E164" s="38"/>
      <c r="F164" s="40">
        <f>F165</f>
        <v>100</v>
      </c>
    </row>
    <row r="165" spans="2:8" ht="25.5">
      <c r="B165" s="23"/>
      <c r="C165" s="29" t="s">
        <v>30</v>
      </c>
      <c r="D165" s="38" t="s">
        <v>101</v>
      </c>
      <c r="E165" s="38"/>
      <c r="F165" s="40">
        <f>F166</f>
        <v>100</v>
      </c>
    </row>
    <row r="166" spans="2:8">
      <c r="B166" s="23"/>
      <c r="C166" s="28" t="s">
        <v>20</v>
      </c>
      <c r="D166" s="38" t="s">
        <v>101</v>
      </c>
      <c r="E166" s="38" t="s">
        <v>21</v>
      </c>
      <c r="F166" s="40">
        <v>100</v>
      </c>
    </row>
    <row r="167" spans="2:8">
      <c r="B167" s="7"/>
      <c r="C167" s="28" t="s">
        <v>8</v>
      </c>
      <c r="D167" s="33"/>
      <c r="E167" s="35"/>
      <c r="F167" s="31">
        <f>F169</f>
        <v>190.4</v>
      </c>
    </row>
    <row r="168" spans="2:8">
      <c r="B168" s="7"/>
      <c r="C168" s="28" t="s">
        <v>71</v>
      </c>
      <c r="D168" s="35" t="s">
        <v>95</v>
      </c>
      <c r="E168" s="35"/>
      <c r="F168" s="31"/>
    </row>
    <row r="169" spans="2:8" ht="25.5">
      <c r="B169" s="7"/>
      <c r="C169" s="10" t="s">
        <v>33</v>
      </c>
      <c r="D169" s="34">
        <v>8500000000</v>
      </c>
      <c r="E169" s="35"/>
      <c r="F169" s="31">
        <f>F170</f>
        <v>190.4</v>
      </c>
    </row>
    <row r="170" spans="2:8" ht="25.5">
      <c r="B170" s="7"/>
      <c r="C170" s="16" t="s">
        <v>9</v>
      </c>
      <c r="D170" s="35" t="s">
        <v>105</v>
      </c>
      <c r="E170" s="35"/>
      <c r="F170" s="31">
        <f>F171+F172</f>
        <v>190.4</v>
      </c>
    </row>
    <row r="171" spans="2:8" ht="25.5">
      <c r="B171" s="7"/>
      <c r="C171" s="28" t="s">
        <v>73</v>
      </c>
      <c r="D171" s="35" t="s">
        <v>105</v>
      </c>
      <c r="E171" s="35" t="s">
        <v>16</v>
      </c>
      <c r="F171" s="31">
        <v>189.83500000000001</v>
      </c>
    </row>
    <row r="172" spans="2:8" ht="25.5">
      <c r="B172" s="7"/>
      <c r="C172" s="28" t="s">
        <v>23</v>
      </c>
      <c r="D172" s="35" t="s">
        <v>105</v>
      </c>
      <c r="E172" s="35" t="s">
        <v>17</v>
      </c>
      <c r="F172" s="31">
        <v>0.56499999999999995</v>
      </c>
    </row>
    <row r="173" spans="2:8">
      <c r="B173" s="23"/>
      <c r="C173" s="16" t="s">
        <v>71</v>
      </c>
      <c r="D173" s="38" t="s">
        <v>95</v>
      </c>
      <c r="E173" s="38"/>
      <c r="F173" s="40">
        <f>F174</f>
        <v>5.6</v>
      </c>
      <c r="H173" s="45"/>
    </row>
    <row r="174" spans="2:8" ht="25.5">
      <c r="B174" s="7"/>
      <c r="C174" s="16" t="s">
        <v>217</v>
      </c>
      <c r="D174" s="35" t="s">
        <v>204</v>
      </c>
      <c r="E174" s="35"/>
      <c r="F174" s="31">
        <f>F175</f>
        <v>5.6</v>
      </c>
    </row>
    <row r="175" spans="2:8" ht="25.5">
      <c r="B175" s="7"/>
      <c r="C175" s="16" t="s">
        <v>216</v>
      </c>
      <c r="D175" s="35" t="s">
        <v>203</v>
      </c>
      <c r="E175" s="35"/>
      <c r="F175" s="31">
        <f>F176</f>
        <v>5.6</v>
      </c>
    </row>
    <row r="176" spans="2:8">
      <c r="B176" s="7"/>
      <c r="C176" s="28" t="s">
        <v>210</v>
      </c>
      <c r="D176" s="35" t="s">
        <v>203</v>
      </c>
      <c r="E176" s="35" t="s">
        <v>209</v>
      </c>
      <c r="F176" s="31">
        <v>5.6</v>
      </c>
    </row>
    <row r="177" spans="2:6" ht="15.75">
      <c r="B177"/>
      <c r="C177" s="64"/>
      <c r="D177" s="64"/>
      <c r="E177" s="64"/>
      <c r="F177" s="64"/>
    </row>
    <row r="178" spans="2:6" ht="15.75" customHeight="1">
      <c r="B178"/>
      <c r="C178" s="64" t="s">
        <v>34</v>
      </c>
      <c r="D178" s="64"/>
      <c r="E178" s="64"/>
      <c r="F178" s="64"/>
    </row>
    <row r="179" spans="2:6" ht="15.75" customHeight="1">
      <c r="B179"/>
      <c r="C179" s="64" t="s">
        <v>211</v>
      </c>
      <c r="D179" s="64"/>
      <c r="E179" s="64"/>
      <c r="F179" s="64"/>
    </row>
    <row r="180" spans="2:6">
      <c r="C180" s="37"/>
      <c r="D180" s="38"/>
      <c r="E180" s="11"/>
      <c r="F180" s="53"/>
    </row>
    <row r="181" spans="2:6">
      <c r="C181" s="37"/>
      <c r="D181" s="38"/>
      <c r="E181" s="11"/>
      <c r="F181" s="53"/>
    </row>
    <row r="182" spans="2:6">
      <c r="C182" s="37"/>
      <c r="D182" s="38"/>
      <c r="E182" s="11"/>
      <c r="F182" s="53"/>
    </row>
    <row r="183" spans="2:6">
      <c r="C183" s="37"/>
      <c r="D183" s="38"/>
      <c r="E183" s="11"/>
      <c r="F183" s="53"/>
    </row>
    <row r="184" spans="2:6">
      <c r="C184" s="37"/>
      <c r="D184" s="38"/>
      <c r="E184" s="11"/>
      <c r="F184" s="53"/>
    </row>
    <row r="185" spans="2:6">
      <c r="C185" s="43"/>
      <c r="D185" s="54"/>
      <c r="E185" s="11"/>
      <c r="F185" s="53"/>
    </row>
    <row r="186" spans="2:6">
      <c r="C186" s="43"/>
      <c r="D186" s="54"/>
      <c r="E186" s="11"/>
      <c r="F186" s="53"/>
    </row>
    <row r="187" spans="2:6">
      <c r="D187" s="52"/>
      <c r="E187" s="11"/>
      <c r="F187" s="53"/>
    </row>
    <row r="188" spans="2:6">
      <c r="D188" s="52"/>
      <c r="E188" s="11"/>
      <c r="F188" s="53"/>
    </row>
  </sheetData>
  <mergeCells count="8">
    <mergeCell ref="D7:F7"/>
    <mergeCell ref="D9:F9"/>
    <mergeCell ref="D10:F10"/>
    <mergeCell ref="C179:F179"/>
    <mergeCell ref="C177:F177"/>
    <mergeCell ref="C178:F178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2012-11-13T11:03:05Z</cp:lastPrinted>
  <dcterms:created xsi:type="dcterms:W3CDTF">1996-10-08T23:32:33Z</dcterms:created>
  <dcterms:modified xsi:type="dcterms:W3CDTF">2016-02-29T11:29:16Z</dcterms:modified>
</cp:coreProperties>
</file>