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'1'!$A$1:$G$55</definedName>
  </definedNames>
  <calcPr calcId="124519"/>
</workbook>
</file>

<file path=xl/calcChain.xml><?xml version="1.0" encoding="utf-8"?>
<calcChain xmlns="http://schemas.openxmlformats.org/spreadsheetml/2006/main">
  <c r="C59" i="1"/>
  <c r="C15"/>
  <c r="D50"/>
  <c r="C42" l="1"/>
  <c r="C26" l="1"/>
  <c r="E26" l="1"/>
  <c r="E15" l="1"/>
  <c r="E32"/>
  <c r="E42"/>
  <c r="E50" l="1"/>
  <c r="C32" l="1"/>
  <c r="C50" s="1"/>
  <c r="B13" l="1"/>
  <c r="I26"/>
  <c r="B50" l="1"/>
  <c r="B51" l="1"/>
  <c r="C13"/>
  <c r="C51" s="1"/>
  <c r="E13"/>
  <c r="E51" s="1"/>
  <c r="E59" s="1"/>
  <c r="D13"/>
  <c r="D51" s="1"/>
  <c r="E55" l="1"/>
  <c r="E58"/>
  <c r="C58"/>
</calcChain>
</file>

<file path=xl/sharedStrings.xml><?xml version="1.0" encoding="utf-8"?>
<sst xmlns="http://schemas.openxmlformats.org/spreadsheetml/2006/main" count="93" uniqueCount="88">
  <si>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</si>
  <si>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</si>
  <si>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</si>
  <si>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</si>
  <si>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</si>
  <si>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</si>
  <si>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</si>
  <si>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</si>
  <si>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</si>
  <si>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</si>
  <si>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</si>
  <si>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</si>
  <si>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</si>
  <si>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</si>
  <si>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</si>
  <si>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</si>
  <si>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</si>
  <si>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</si>
  <si>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</si>
  <si>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</si>
  <si>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</si>
  <si>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</si>
  <si>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</si>
  <si>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</si>
  <si>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</si>
  <si>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</si>
  <si>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</si>
  <si>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</si>
  <si>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</si>
  <si>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</si>
  <si>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</si>
  <si>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</si>
  <si>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</si>
  <si>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</si>
  <si>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</si>
  <si>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</si>
  <si>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</si>
  <si>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</si>
  <si>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</si>
  <si>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</si>
  <si>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</si>
  <si>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</si>
  <si>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обеспечение безопасности дорожного движения (замена дорожных знаков)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</si>
  <si>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</si>
  <si>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</si>
  <si>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</si>
  <si>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</si>
  <si>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</si>
  <si>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</si>
  <si>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</si>
  <si>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Муниципальные программы поселения</t>
  </si>
  <si>
    <t>Глава Сенного сельского поселения Темрюкского района</t>
  </si>
  <si>
    <t>С.И. Лулудов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</si>
  <si>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</si>
  <si>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</si>
  <si>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</si>
  <si>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</si>
  <si>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</si>
  <si>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</si>
  <si>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</si>
  <si>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</si>
  <si>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</si>
  <si>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</si>
  <si>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</si>
  <si>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</si>
  <si>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</si>
  <si>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</si>
  <si>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</si>
  <si>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</si>
  <si>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</si>
  <si>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</si>
  <si>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</si>
  <si>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</si>
  <si>
    <t>план на 2017 год</t>
  </si>
  <si>
    <t>уточнение похоз. книг, сшив документов, Приобретение похозяйственных  книг,при-обретение металлических стеллажей</t>
  </si>
  <si>
    <t>приобретение тактильной плитки</t>
  </si>
  <si>
    <t>«Предупреждение и ликвидация чрезвычайных ситуаций на территории Сенного сельского поселения Темрюкского района»</t>
  </si>
  <si>
    <t xml:space="preserve">Изготовление информационного материала
Приобретение и установка на пляжных территориях  щитов  по безопасности поведения на водных объектах  
Обучение (повышение квалификации по ЧС)
</t>
  </si>
  <si>
    <t>Изготовление листовок, агитационных материалов, баннеров на тему противодействие коррупции</t>
  </si>
  <si>
    <t>изготовление информационных материалов, 
создание информационных стендов</t>
  </si>
  <si>
    <t>Развитие водоснабжения в Сенном сельском поселении Темрюкского района; Развитие газоснабжения в Сенном сельском поселении Темрюкского района</t>
  </si>
  <si>
    <t>организация и проведение различных мероприятий с молодежью поселения</t>
  </si>
  <si>
    <t xml:space="preserve">ремонт памятников поселения, </t>
  </si>
  <si>
    <t>выплата пенсионного обеспечения за выслугу лет</t>
  </si>
  <si>
    <t>организация и проведение спортивных мероприятий, ремонт спортплощадки</t>
  </si>
  <si>
    <t>Информация об исполнении муниципальных целевых программ на 01.07.2017 года</t>
  </si>
  <si>
    <t>Приобретение и установка уличных камер видеонаблюдения</t>
  </si>
  <si>
    <t>передача полномочий по комплектованию книжных фондов,кап.ремонт кровли Дки фасада ДК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</si>
</sst>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164" fontId="1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4" fontId="6" fillId="0" borderId="0" xfId="0" applyNumberFormat="1" applyFont="1"/>
    <xf numFmtId="0" fontId="17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6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0" fontId="16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4" fontId="0" fillId="0" borderId="0" xfId="0" applyNumberFormat="1"/>
    <xf numFmtId="164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164" fontId="19" fillId="2" borderId="1" xfId="0" applyNumberFormat="1" applyFont="1" applyFill="1" applyBorder="1" applyAlignment="1">
      <alignment vertical="top"/>
    </xf>
    <xf numFmtId="4" fontId="8" fillId="2" borderId="0" xfId="0" applyNumberFormat="1" applyFont="1" applyFill="1"/>
    <xf numFmtId="0" fontId="19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4" fontId="15" fillId="2" borderId="0" xfId="0" applyNumberFormat="1" applyFont="1" applyFill="1" applyAlignment="1">
      <alignment vertical="top"/>
    </xf>
    <xf numFmtId="0" fontId="12" fillId="2" borderId="0" xfId="0" applyFont="1" applyFill="1"/>
    <xf numFmtId="0" fontId="0" fillId="2" borderId="0" xfId="0" applyFont="1" applyFill="1"/>
    <xf numFmtId="0" fontId="21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'1'!$C$15:$C$48</c:f>
              <c:numCache>
                <c:formatCode>#,##0.0</c:formatCode>
                <c:ptCount val="31"/>
                <c:pt idx="0">
                  <c:v>11317.788999999999</c:v>
                </c:pt>
                <c:pt idx="1">
                  <c:v>6160.8</c:v>
                </c:pt>
                <c:pt idx="2">
                  <c:v>350</c:v>
                </c:pt>
                <c:pt idx="3">
                  <c:v>1588.2629999999999</c:v>
                </c:pt>
                <c:pt idx="4">
                  <c:v>3084.326</c:v>
                </c:pt>
                <c:pt idx="5">
                  <c:v>134.4</c:v>
                </c:pt>
                <c:pt idx="6">
                  <c:v>157.15</c:v>
                </c:pt>
                <c:pt idx="7">
                  <c:v>150</c:v>
                </c:pt>
                <c:pt idx="8">
                  <c:v>701.55</c:v>
                </c:pt>
                <c:pt idx="9">
                  <c:v>224.9</c:v>
                </c:pt>
                <c:pt idx="10">
                  <c:v>98.921999999999997</c:v>
                </c:pt>
                <c:pt idx="11">
                  <c:v>144.84399999999999</c:v>
                </c:pt>
                <c:pt idx="12">
                  <c:v>10</c:v>
                </c:pt>
                <c:pt idx="13">
                  <c:v>36</c:v>
                </c:pt>
                <c:pt idx="14">
                  <c:v>83.843999999999994</c:v>
                </c:pt>
                <c:pt idx="15">
                  <c:v>10</c:v>
                </c:pt>
                <c:pt idx="16">
                  <c:v>5</c:v>
                </c:pt>
                <c:pt idx="17">
                  <c:v>6739.0113599999995</c:v>
                </c:pt>
                <c:pt idx="18">
                  <c:v>99.713999999999999</c:v>
                </c:pt>
                <c:pt idx="19">
                  <c:v>6639.2973599999996</c:v>
                </c:pt>
                <c:pt idx="20">
                  <c:v>4</c:v>
                </c:pt>
                <c:pt idx="21">
                  <c:v>530</c:v>
                </c:pt>
                <c:pt idx="22">
                  <c:v>5195</c:v>
                </c:pt>
                <c:pt idx="23">
                  <c:v>85.69</c:v>
                </c:pt>
                <c:pt idx="24">
                  <c:v>11696.424129999999</c:v>
                </c:pt>
                <c:pt idx="25">
                  <c:v>3942.788</c:v>
                </c:pt>
                <c:pt idx="26">
                  <c:v>1560.94</c:v>
                </c:pt>
                <c:pt idx="27">
                  <c:v>6192.6961300000003</c:v>
                </c:pt>
                <c:pt idx="28">
                  <c:v>100</c:v>
                </c:pt>
                <c:pt idx="29">
                  <c:v>108</c:v>
                </c:pt>
                <c:pt idx="30">
                  <c:v>134.27199999999999</c:v>
                </c:pt>
              </c:numCache>
            </c:numRef>
          </c:val>
        </c:ser>
        <c:axId val="65192320"/>
        <c:axId val="65193856"/>
      </c:barChart>
      <c:catAx>
        <c:axId val="65192320"/>
        <c:scaling>
          <c:orientation val="minMax"/>
        </c:scaling>
        <c:axPos val="b"/>
        <c:tickLblPos val="nextTo"/>
        <c:crossAx val="65193856"/>
        <c:crosses val="autoZero"/>
        <c:auto val="1"/>
        <c:lblAlgn val="ctr"/>
        <c:lblOffset val="100"/>
      </c:catAx>
      <c:valAx>
        <c:axId val="65193856"/>
        <c:scaling>
          <c:orientation val="minMax"/>
        </c:scaling>
        <c:axPos val="l"/>
        <c:majorGridlines/>
        <c:numFmt formatCode="#,##0.0" sourceLinked="1"/>
        <c:tickLblPos val="nextTo"/>
        <c:crossAx val="6519232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25" workbookViewId="0">
      <selection activeCell="F46" sqref="F46"/>
    </sheetView>
  </sheetViews>
  <sheetFormatPr defaultRowHeight="15"/>
  <cols>
    <col min="1" max="1" width="44" style="14" customWidth="1"/>
    <col min="2" max="2" width="10.140625" style="15" customWidth="1"/>
    <col min="3" max="3" width="13.5703125" style="15" customWidth="1"/>
    <col min="4" max="4" width="10.85546875" style="15" customWidth="1"/>
    <col min="5" max="5" width="11.5703125" style="15" customWidth="1"/>
    <col min="6" max="6" width="43.42578125" style="16" customWidth="1"/>
    <col min="7" max="7" width="25.140625" style="16" customWidth="1"/>
    <col min="8" max="8" width="14.85546875" style="18" customWidth="1"/>
    <col min="9" max="9" width="9.140625" style="18"/>
    <col min="10" max="10" width="13.42578125" customWidth="1"/>
  </cols>
  <sheetData>
    <row r="1" spans="1:10" ht="18" customHeight="1">
      <c r="A1" s="68" t="s">
        <v>85</v>
      </c>
      <c r="B1" s="68"/>
      <c r="C1" s="68"/>
      <c r="D1" s="68"/>
      <c r="E1" s="68"/>
      <c r="F1" s="68"/>
      <c r="G1" s="68"/>
    </row>
    <row r="2" spans="1:10" ht="34.5" customHeight="1">
      <c r="A2" s="69" t="s">
        <v>12</v>
      </c>
      <c r="B2" s="69"/>
      <c r="C2" s="69"/>
      <c r="D2" s="69"/>
      <c r="E2" s="69"/>
      <c r="F2" s="69"/>
      <c r="G2" s="69"/>
    </row>
    <row r="3" spans="1:10" ht="15.75">
      <c r="A3" s="71" t="s">
        <v>7</v>
      </c>
      <c r="B3" s="70" t="s">
        <v>9</v>
      </c>
      <c r="C3" s="70"/>
      <c r="D3" s="70"/>
      <c r="E3" s="70"/>
      <c r="F3" s="71" t="s">
        <v>2</v>
      </c>
      <c r="G3" s="71" t="s">
        <v>8</v>
      </c>
    </row>
    <row r="4" spans="1:10" ht="40.5" customHeight="1">
      <c r="A4" s="71"/>
      <c r="B4" s="70" t="s">
        <v>73</v>
      </c>
      <c r="C4" s="70"/>
      <c r="D4" s="71" t="s">
        <v>4</v>
      </c>
      <c r="E4" s="71"/>
      <c r="F4" s="71"/>
      <c r="G4" s="71"/>
    </row>
    <row r="5" spans="1:10" ht="78.75">
      <c r="A5" s="71"/>
      <c r="B5" s="38" t="s">
        <v>5</v>
      </c>
      <c r="C5" s="38" t="s">
        <v>6</v>
      </c>
      <c r="D5" s="38" t="s">
        <v>5</v>
      </c>
      <c r="E5" s="38" t="s">
        <v>6</v>
      </c>
      <c r="F5" s="71"/>
      <c r="G5" s="71"/>
      <c r="J5" s="53"/>
    </row>
    <row r="6" spans="1:10" ht="18.75" customHeight="1">
      <c r="A6" s="3" t="s">
        <v>3</v>
      </c>
      <c r="B6" s="4"/>
      <c r="C6" s="5"/>
      <c r="D6" s="4"/>
      <c r="E6" s="5"/>
      <c r="F6" s="1"/>
      <c r="G6" s="2"/>
    </row>
    <row r="7" spans="1:10" ht="64.5" hidden="1" customHeight="1">
      <c r="A7" s="3" t="s">
        <v>19</v>
      </c>
      <c r="B7" s="4"/>
      <c r="C7" s="5"/>
      <c r="D7" s="4"/>
      <c r="E7" s="5"/>
      <c r="F7" s="13" t="s">
        <v>20</v>
      </c>
      <c r="G7" s="2"/>
    </row>
    <row r="8" spans="1:10" ht="141.75" hidden="1">
      <c r="A8" s="3" t="s">
        <v>13</v>
      </c>
      <c r="B8" s="6"/>
      <c r="C8" s="6"/>
      <c r="D8" s="6"/>
      <c r="E8" s="6"/>
      <c r="F8" s="11" t="s">
        <v>10</v>
      </c>
      <c r="G8" s="3"/>
    </row>
    <row r="9" spans="1:10" ht="127.5" customHeight="1">
      <c r="A9" s="12" t="s">
        <v>18</v>
      </c>
      <c r="B9" s="29">
        <v>2062.5</v>
      </c>
      <c r="C9" s="29"/>
      <c r="D9" s="30">
        <v>1031.25</v>
      </c>
      <c r="E9" s="30"/>
      <c r="F9" s="66" t="s">
        <v>71</v>
      </c>
      <c r="G9" s="67" t="s">
        <v>71</v>
      </c>
    </row>
    <row r="10" spans="1:10" ht="127.5" hidden="1" customHeight="1">
      <c r="A10" s="3" t="s">
        <v>16</v>
      </c>
      <c r="B10" s="29"/>
      <c r="C10" s="29"/>
      <c r="D10" s="30"/>
      <c r="E10" s="30"/>
      <c r="F10" s="3" t="s">
        <v>15</v>
      </c>
      <c r="G10" s="3"/>
    </row>
    <row r="11" spans="1:10" ht="63" hidden="1">
      <c r="A11" s="3" t="s">
        <v>17</v>
      </c>
      <c r="B11" s="29"/>
      <c r="C11" s="29"/>
      <c r="D11" s="29"/>
      <c r="E11" s="29"/>
      <c r="F11" s="3" t="s">
        <v>11</v>
      </c>
      <c r="G11" s="3" t="s">
        <v>14</v>
      </c>
    </row>
    <row r="12" spans="1:10" ht="15.75">
      <c r="A12" s="3"/>
      <c r="B12" s="29"/>
      <c r="C12" s="29"/>
      <c r="D12" s="29"/>
      <c r="E12" s="29"/>
      <c r="F12" s="3"/>
      <c r="G12" s="3"/>
    </row>
    <row r="13" spans="1:10" s="20" customFormat="1" ht="15.75">
      <c r="A13" s="39" t="s">
        <v>0</v>
      </c>
      <c r="B13" s="32">
        <f>SUM(B7:B12)</f>
        <v>2062.5</v>
      </c>
      <c r="C13" s="32">
        <f>SUM(C7:C12)</f>
        <v>0</v>
      </c>
      <c r="D13" s="32">
        <f>SUM(D7:D12)</f>
        <v>1031.25</v>
      </c>
      <c r="E13" s="32">
        <f>SUM(E7:E12)</f>
        <v>0</v>
      </c>
      <c r="F13" s="24"/>
      <c r="G13" s="24"/>
      <c r="H13" s="18"/>
      <c r="I13" s="18"/>
    </row>
    <row r="14" spans="1:10" s="20" customFormat="1" ht="20.45" customHeight="1">
      <c r="A14" s="26" t="s">
        <v>50</v>
      </c>
      <c r="B14" s="29"/>
      <c r="C14" s="29"/>
      <c r="D14" s="29"/>
      <c r="E14" s="29"/>
      <c r="F14" s="24"/>
      <c r="G14" s="24"/>
      <c r="H14" s="18"/>
      <c r="I14" s="18"/>
    </row>
    <row r="15" spans="1:10" s="20" customFormat="1" ht="65.25" customHeight="1">
      <c r="A15" s="40" t="s">
        <v>54</v>
      </c>
      <c r="B15" s="29"/>
      <c r="C15" s="33">
        <f>C16+C17+C18+C19+C20</f>
        <v>11317.788999999999</v>
      </c>
      <c r="D15" s="33"/>
      <c r="E15" s="33">
        <f t="shared" ref="E15" si="0">E16+E17+E18+E19+E20</f>
        <v>4228.9768199999999</v>
      </c>
      <c r="F15" s="24"/>
      <c r="G15" s="24"/>
      <c r="H15" s="18"/>
      <c r="I15" s="18"/>
      <c r="J15" s="28"/>
    </row>
    <row r="16" spans="1:10" s="37" customFormat="1" ht="36.75" customHeight="1">
      <c r="A16" s="56" t="s">
        <v>21</v>
      </c>
      <c r="B16" s="35"/>
      <c r="C16" s="57">
        <v>6160.8</v>
      </c>
      <c r="D16" s="31"/>
      <c r="E16" s="31">
        <v>1734.9821999999999</v>
      </c>
      <c r="F16" s="34" t="s">
        <v>22</v>
      </c>
      <c r="G16" s="34"/>
      <c r="H16" s="36">
        <v>0</v>
      </c>
      <c r="I16" s="36"/>
      <c r="J16" s="58"/>
    </row>
    <row r="17" spans="1:9" s="37" customFormat="1" ht="79.5" customHeight="1">
      <c r="A17" s="59" t="s">
        <v>23</v>
      </c>
      <c r="B17" s="57"/>
      <c r="C17" s="57">
        <v>350</v>
      </c>
      <c r="D17" s="31"/>
      <c r="E17" s="31">
        <v>15.81728</v>
      </c>
      <c r="F17" s="34" t="s">
        <v>24</v>
      </c>
      <c r="G17" s="34"/>
      <c r="H17" s="36">
        <v>0</v>
      </c>
      <c r="I17" s="36"/>
    </row>
    <row r="18" spans="1:9" s="37" customFormat="1" ht="31.5">
      <c r="A18" s="56" t="s">
        <v>25</v>
      </c>
      <c r="B18" s="35"/>
      <c r="C18" s="57">
        <v>1588.2629999999999</v>
      </c>
      <c r="D18" s="31"/>
      <c r="E18" s="31">
        <v>709.29935999999998</v>
      </c>
      <c r="F18" s="34" t="s">
        <v>26</v>
      </c>
      <c r="G18" s="34"/>
      <c r="H18" s="36">
        <v>0</v>
      </c>
      <c r="I18" s="36"/>
    </row>
    <row r="19" spans="1:9" s="37" customFormat="1" ht="50.25" customHeight="1">
      <c r="A19" s="56" t="s">
        <v>27</v>
      </c>
      <c r="B19" s="35"/>
      <c r="C19" s="57">
        <v>3084.326</v>
      </c>
      <c r="D19" s="31"/>
      <c r="E19" s="31">
        <v>1712.87798</v>
      </c>
      <c r="F19" s="34" t="s">
        <v>28</v>
      </c>
      <c r="G19" s="34"/>
      <c r="H19" s="36">
        <v>0</v>
      </c>
      <c r="I19" s="36"/>
    </row>
    <row r="20" spans="1:9" s="37" customFormat="1" ht="66.75" customHeight="1">
      <c r="A20" s="56" t="s">
        <v>29</v>
      </c>
      <c r="B20" s="35"/>
      <c r="C20" s="57">
        <v>134.4</v>
      </c>
      <c r="D20" s="31"/>
      <c r="E20" s="31">
        <v>56</v>
      </c>
      <c r="F20" s="34" t="s">
        <v>30</v>
      </c>
      <c r="G20" s="34"/>
      <c r="H20" s="36">
        <v>0</v>
      </c>
      <c r="I20" s="36"/>
    </row>
    <row r="21" spans="1:9" s="23" customFormat="1" ht="49.5" customHeight="1">
      <c r="A21" s="43" t="s">
        <v>65</v>
      </c>
      <c r="B21" s="44"/>
      <c r="C21" s="45">
        <v>157.15</v>
      </c>
      <c r="D21" s="31"/>
      <c r="E21" s="45">
        <v>35.304070000000003</v>
      </c>
      <c r="F21" s="34" t="s">
        <v>74</v>
      </c>
      <c r="G21" s="21"/>
      <c r="H21" s="22">
        <v>0</v>
      </c>
      <c r="I21" s="22"/>
    </row>
    <row r="22" spans="1:9" s="23" customFormat="1" ht="66.75" customHeight="1">
      <c r="A22" s="43" t="s">
        <v>66</v>
      </c>
      <c r="B22" s="44"/>
      <c r="C22" s="45">
        <v>150</v>
      </c>
      <c r="D22" s="31"/>
      <c r="E22" s="45"/>
      <c r="F22" s="34" t="s">
        <v>32</v>
      </c>
      <c r="G22" s="21"/>
      <c r="H22" s="22">
        <v>0</v>
      </c>
      <c r="I22" s="22"/>
    </row>
    <row r="23" spans="1:9" s="23" customFormat="1" ht="82.5" customHeight="1">
      <c r="A23" s="43" t="s">
        <v>67</v>
      </c>
      <c r="B23" s="44"/>
      <c r="C23" s="45">
        <v>701.55</v>
      </c>
      <c r="D23" s="31"/>
      <c r="E23" s="45">
        <v>293.10980000000001</v>
      </c>
      <c r="F23" s="34" t="s">
        <v>31</v>
      </c>
      <c r="G23" s="21"/>
      <c r="H23" s="22">
        <v>0</v>
      </c>
      <c r="I23" s="22"/>
    </row>
    <row r="24" spans="1:9" s="23" customFormat="1" ht="49.5" customHeight="1">
      <c r="A24" s="47" t="s">
        <v>68</v>
      </c>
      <c r="B24" s="45"/>
      <c r="C24" s="45">
        <v>224.9</v>
      </c>
      <c r="D24" s="31"/>
      <c r="E24" s="45">
        <v>140</v>
      </c>
      <c r="F24" s="34" t="s">
        <v>33</v>
      </c>
      <c r="G24" s="21"/>
      <c r="H24" s="22">
        <v>0</v>
      </c>
      <c r="I24" s="22"/>
    </row>
    <row r="25" spans="1:9" s="23" customFormat="1" ht="49.5" customHeight="1">
      <c r="A25" s="43" t="s">
        <v>69</v>
      </c>
      <c r="B25" s="44"/>
      <c r="C25" s="45">
        <v>98.921999999999997</v>
      </c>
      <c r="D25" s="31"/>
      <c r="E25" s="45">
        <v>98.921999999999997</v>
      </c>
      <c r="F25" s="34" t="s">
        <v>75</v>
      </c>
      <c r="G25" s="21"/>
      <c r="H25" s="22"/>
      <c r="I25" s="22"/>
    </row>
    <row r="26" spans="1:9" s="23" customFormat="1" ht="65.25" customHeight="1">
      <c r="A26" s="60" t="s">
        <v>55</v>
      </c>
      <c r="B26" s="30"/>
      <c r="C26" s="45">
        <f>C27+C28+C29+C30+C31</f>
        <v>144.84399999999999</v>
      </c>
      <c r="D26" s="45"/>
      <c r="E26" s="45">
        <f t="shared" ref="E26" si="1">E27+E28+E29+E30+E31</f>
        <v>18.504999999999999</v>
      </c>
      <c r="F26" s="21"/>
      <c r="G26" s="21"/>
      <c r="H26" s="22"/>
      <c r="I26" s="22">
        <f>H26-D26</f>
        <v>0</v>
      </c>
    </row>
    <row r="27" spans="1:9" s="37" customFormat="1" ht="98.25" customHeight="1">
      <c r="A27" s="34" t="s">
        <v>76</v>
      </c>
      <c r="B27" s="35"/>
      <c r="C27" s="31">
        <v>10</v>
      </c>
      <c r="D27" s="31"/>
      <c r="E27" s="31"/>
      <c r="F27" s="34" t="s">
        <v>37</v>
      </c>
      <c r="G27" s="34"/>
      <c r="H27" s="36">
        <v>0</v>
      </c>
      <c r="I27" s="36"/>
    </row>
    <row r="28" spans="1:9" s="37" customFormat="1" ht="109.5" customHeight="1">
      <c r="A28" s="34" t="s">
        <v>34</v>
      </c>
      <c r="B28" s="35"/>
      <c r="C28" s="31">
        <v>36</v>
      </c>
      <c r="D28" s="31"/>
      <c r="E28" s="31">
        <v>18.504999999999999</v>
      </c>
      <c r="F28" s="34" t="s">
        <v>77</v>
      </c>
      <c r="G28" s="34"/>
      <c r="H28" s="36">
        <v>0</v>
      </c>
      <c r="I28" s="36"/>
    </row>
    <row r="29" spans="1:9" s="37" customFormat="1" ht="78.75">
      <c r="A29" s="34" t="s">
        <v>35</v>
      </c>
      <c r="B29" s="35"/>
      <c r="C29" s="31">
        <v>83.843999999999994</v>
      </c>
      <c r="D29" s="31"/>
      <c r="E29" s="31"/>
      <c r="F29" s="34" t="s">
        <v>86</v>
      </c>
      <c r="G29" s="34"/>
      <c r="H29" s="36">
        <v>0</v>
      </c>
      <c r="I29" s="36"/>
    </row>
    <row r="30" spans="1:9" s="37" customFormat="1" ht="63">
      <c r="A30" s="34" t="s">
        <v>36</v>
      </c>
      <c r="B30" s="35"/>
      <c r="C30" s="31">
        <v>10</v>
      </c>
      <c r="D30" s="31"/>
      <c r="E30" s="31"/>
      <c r="F30" s="34" t="s">
        <v>38</v>
      </c>
      <c r="G30" s="34"/>
      <c r="H30" s="36">
        <v>0</v>
      </c>
      <c r="I30" s="36"/>
    </row>
    <row r="31" spans="1:9" s="23" customFormat="1" ht="47.25">
      <c r="A31" s="21" t="s">
        <v>39</v>
      </c>
      <c r="B31" s="30"/>
      <c r="C31" s="31">
        <v>5</v>
      </c>
      <c r="D31" s="31"/>
      <c r="E31" s="31"/>
      <c r="F31" s="34" t="s">
        <v>78</v>
      </c>
      <c r="G31" s="21"/>
      <c r="H31" s="22">
        <v>0</v>
      </c>
      <c r="I31" s="22"/>
    </row>
    <row r="32" spans="1:9" s="23" customFormat="1" ht="81.75" customHeight="1">
      <c r="A32" s="60" t="s">
        <v>56</v>
      </c>
      <c r="B32" s="30"/>
      <c r="C32" s="45">
        <f>C33+C34</f>
        <v>6739.0113599999995</v>
      </c>
      <c r="D32" s="44"/>
      <c r="E32" s="44">
        <f t="shared" ref="E32" si="2">E33+E34</f>
        <v>3853.4600700000001</v>
      </c>
      <c r="F32" s="21"/>
      <c r="G32" s="21"/>
      <c r="H32" s="22"/>
      <c r="I32" s="22"/>
    </row>
    <row r="33" spans="1:9" s="37" customFormat="1" ht="47.25">
      <c r="A33" s="34" t="s">
        <v>40</v>
      </c>
      <c r="B33" s="30"/>
      <c r="C33" s="31">
        <v>99.713999999999999</v>
      </c>
      <c r="D33" s="30"/>
      <c r="E33" s="30">
        <v>99.713999999999999</v>
      </c>
      <c r="F33" s="34" t="s">
        <v>42</v>
      </c>
      <c r="G33" s="34"/>
      <c r="H33" s="36">
        <v>0</v>
      </c>
      <c r="I33" s="36"/>
    </row>
    <row r="34" spans="1:9" s="37" customFormat="1" ht="78.75">
      <c r="A34" s="34" t="s">
        <v>41</v>
      </c>
      <c r="B34" s="30"/>
      <c r="C34" s="31">
        <v>6639.2973599999996</v>
      </c>
      <c r="D34" s="30"/>
      <c r="E34" s="30">
        <v>3753.7460700000001</v>
      </c>
      <c r="F34" s="34" t="s">
        <v>53</v>
      </c>
      <c r="G34" s="34"/>
      <c r="H34" s="36">
        <v>0</v>
      </c>
      <c r="I34" s="36"/>
    </row>
    <row r="35" spans="1:9" s="23" customFormat="1" ht="78.75">
      <c r="A35" s="60" t="s">
        <v>64</v>
      </c>
      <c r="B35" s="44"/>
      <c r="C35" s="45">
        <v>4</v>
      </c>
      <c r="D35" s="30"/>
      <c r="E35" s="30"/>
      <c r="F35" s="34" t="s">
        <v>79</v>
      </c>
      <c r="G35" s="21"/>
      <c r="H35" s="22">
        <v>0</v>
      </c>
      <c r="I35" s="22"/>
    </row>
    <row r="36" spans="1:9" s="64" customFormat="1" ht="47.25" hidden="1">
      <c r="A36" s="61" t="s">
        <v>61</v>
      </c>
      <c r="B36" s="45"/>
      <c r="C36" s="45"/>
      <c r="D36" s="31"/>
      <c r="E36" s="45"/>
      <c r="F36" s="34" t="s">
        <v>62</v>
      </c>
      <c r="G36" s="62"/>
      <c r="H36" s="63">
        <v>0</v>
      </c>
      <c r="I36" s="63"/>
    </row>
    <row r="37" spans="1:9" s="23" customFormat="1" ht="65.25" customHeight="1">
      <c r="A37" s="60" t="s">
        <v>58</v>
      </c>
      <c r="B37" s="44"/>
      <c r="C37" s="45">
        <v>530</v>
      </c>
      <c r="D37" s="30"/>
      <c r="E37" s="44"/>
      <c r="F37" s="34" t="s">
        <v>80</v>
      </c>
      <c r="G37" s="21"/>
      <c r="H37" s="22">
        <v>0</v>
      </c>
      <c r="I37" s="22"/>
    </row>
    <row r="38" spans="1:9" s="23" customFormat="1" ht="78" hidden="1" customHeight="1">
      <c r="A38" s="60" t="s">
        <v>72</v>
      </c>
      <c r="B38" s="44"/>
      <c r="C38" s="45"/>
      <c r="D38" s="30"/>
      <c r="E38" s="44"/>
      <c r="F38" s="34"/>
      <c r="G38" s="21"/>
      <c r="H38" s="22"/>
      <c r="I38" s="22"/>
    </row>
    <row r="39" spans="1:9" s="23" customFormat="1" ht="78.75" hidden="1">
      <c r="A39" s="60" t="s">
        <v>70</v>
      </c>
      <c r="B39" s="44"/>
      <c r="C39" s="45"/>
      <c r="D39" s="30"/>
      <c r="E39" s="30"/>
      <c r="F39" s="34"/>
      <c r="G39" s="21"/>
      <c r="H39" s="22"/>
      <c r="I39" s="22"/>
    </row>
    <row r="40" spans="1:9" s="23" customFormat="1" ht="47.25" customHeight="1">
      <c r="A40" s="60" t="s">
        <v>43</v>
      </c>
      <c r="B40" s="44"/>
      <c r="C40" s="45">
        <v>5195</v>
      </c>
      <c r="D40" s="30"/>
      <c r="E40" s="44">
        <v>2345.6220600000001</v>
      </c>
      <c r="F40" s="34" t="s">
        <v>44</v>
      </c>
      <c r="G40" s="21"/>
      <c r="H40" s="22">
        <v>0</v>
      </c>
      <c r="I40" s="22"/>
    </row>
    <row r="41" spans="1:9" s="23" customFormat="1" ht="47.25">
      <c r="A41" s="60" t="s">
        <v>57</v>
      </c>
      <c r="B41" s="44"/>
      <c r="C41" s="44">
        <v>85.69</v>
      </c>
      <c r="D41" s="30"/>
      <c r="E41" s="44">
        <v>32.93</v>
      </c>
      <c r="F41" s="34" t="s">
        <v>81</v>
      </c>
      <c r="G41" s="21"/>
      <c r="H41" s="22"/>
      <c r="I41" s="22"/>
    </row>
    <row r="42" spans="1:9" s="23" customFormat="1" ht="64.5" customHeight="1">
      <c r="A42" s="60" t="s">
        <v>45</v>
      </c>
      <c r="B42" s="45"/>
      <c r="C42" s="45">
        <f>C43+C44+C45</f>
        <v>11696.424129999999</v>
      </c>
      <c r="D42" s="45"/>
      <c r="E42" s="45">
        <f>E43+E44+E45</f>
        <v>2916.6590000000001</v>
      </c>
      <c r="F42" s="21"/>
      <c r="G42" s="21"/>
      <c r="H42" s="22"/>
      <c r="I42" s="22"/>
    </row>
    <row r="43" spans="1:9" s="37" customFormat="1" ht="49.5" customHeight="1">
      <c r="A43" s="34" t="s">
        <v>46</v>
      </c>
      <c r="B43" s="30"/>
      <c r="C43" s="30">
        <v>3942.788</v>
      </c>
      <c r="D43" s="30"/>
      <c r="E43" s="30">
        <v>2129.009</v>
      </c>
      <c r="F43" s="34" t="s">
        <v>49</v>
      </c>
      <c r="G43" s="34"/>
      <c r="H43" s="36">
        <v>0</v>
      </c>
      <c r="I43" s="36"/>
    </row>
    <row r="44" spans="1:9" s="37" customFormat="1" ht="32.25" customHeight="1">
      <c r="A44" s="34" t="s">
        <v>47</v>
      </c>
      <c r="B44" s="30"/>
      <c r="C44" s="30">
        <v>1560.94</v>
      </c>
      <c r="D44" s="30"/>
      <c r="E44" s="30">
        <v>787.65</v>
      </c>
      <c r="F44" s="34" t="s">
        <v>71</v>
      </c>
      <c r="G44" s="34"/>
      <c r="H44" s="36">
        <v>0</v>
      </c>
      <c r="I44" s="36"/>
    </row>
    <row r="45" spans="1:9" s="37" customFormat="1" ht="63">
      <c r="A45" s="34" t="s">
        <v>48</v>
      </c>
      <c r="B45" s="30"/>
      <c r="C45" s="30">
        <v>6192.6961300000003</v>
      </c>
      <c r="D45" s="30"/>
      <c r="E45" s="30"/>
      <c r="F45" s="34" t="s">
        <v>87</v>
      </c>
      <c r="G45" s="34"/>
      <c r="H45" s="36"/>
      <c r="I45" s="36"/>
    </row>
    <row r="46" spans="1:9" s="65" customFormat="1" ht="81.75" customHeight="1">
      <c r="A46" s="60" t="s">
        <v>59</v>
      </c>
      <c r="B46" s="44"/>
      <c r="C46" s="44">
        <v>100</v>
      </c>
      <c r="D46" s="30"/>
      <c r="E46" s="44"/>
      <c r="F46" s="34" t="s">
        <v>82</v>
      </c>
      <c r="G46" s="21"/>
      <c r="H46" s="22"/>
      <c r="I46" s="22"/>
    </row>
    <row r="47" spans="1:9" s="65" customFormat="1" ht="81.75" customHeight="1">
      <c r="A47" s="60" t="s">
        <v>63</v>
      </c>
      <c r="B47" s="44"/>
      <c r="C47" s="44">
        <v>108</v>
      </c>
      <c r="D47" s="30"/>
      <c r="E47" s="44">
        <v>45</v>
      </c>
      <c r="F47" s="34" t="s">
        <v>83</v>
      </c>
      <c r="G47" s="21"/>
      <c r="H47" s="22"/>
      <c r="I47" s="22"/>
    </row>
    <row r="48" spans="1:9" s="23" customFormat="1" ht="71.25" customHeight="1">
      <c r="A48" s="60" t="s">
        <v>60</v>
      </c>
      <c r="B48" s="44"/>
      <c r="C48" s="44">
        <v>134.27199999999999</v>
      </c>
      <c r="D48" s="30"/>
      <c r="E48" s="44">
        <v>134.27199999999999</v>
      </c>
      <c r="F48" s="34" t="s">
        <v>84</v>
      </c>
      <c r="G48" s="21"/>
      <c r="H48" s="22"/>
      <c r="I48" s="22"/>
    </row>
    <row r="49" spans="1:9" ht="15.75">
      <c r="A49" s="3"/>
      <c r="B49" s="25"/>
      <c r="C49" s="25"/>
      <c r="D49" s="25"/>
      <c r="E49" s="25"/>
      <c r="F49" s="3"/>
      <c r="G49" s="3"/>
    </row>
    <row r="50" spans="1:9" ht="15.75">
      <c r="A50" s="41" t="s">
        <v>0</v>
      </c>
      <c r="B50" s="49">
        <f>B32+B42</f>
        <v>0</v>
      </c>
      <c r="C50" s="54">
        <f t="shared" ref="C50:D50" si="3">C15+C21+C22+C23+C24+C25+C26+C32+C35+C36+C37+C39+C40+C41+C42+C46+C47+C48+C38</f>
        <v>37387.552489999987</v>
      </c>
      <c r="D50" s="54">
        <f t="shared" si="3"/>
        <v>0</v>
      </c>
      <c r="E50" s="54">
        <f>E15+E21+E22+E23+E24+E25+E26+E32+E35+E36+E37+E39+E40+E41+E42+E46+E47+E48+E38</f>
        <v>14142.760820000001</v>
      </c>
      <c r="F50" s="3"/>
      <c r="G50" s="3"/>
    </row>
    <row r="51" spans="1:9" ht="31.5">
      <c r="A51" s="50" t="s">
        <v>1</v>
      </c>
      <c r="B51" s="51">
        <f>B13+B50</f>
        <v>2062.5</v>
      </c>
      <c r="C51" s="55">
        <f>C13+C50</f>
        <v>37387.552489999987</v>
      </c>
      <c r="D51" s="55">
        <f t="shared" ref="D51:E51" si="4">D13+D50</f>
        <v>1031.25</v>
      </c>
      <c r="E51" s="55">
        <f t="shared" si="4"/>
        <v>14142.760820000001</v>
      </c>
      <c r="F51" s="3"/>
      <c r="G51" s="3"/>
    </row>
    <row r="52" spans="1:9" ht="15.75">
      <c r="A52" s="7"/>
      <c r="B52" s="8"/>
      <c r="C52" s="8"/>
      <c r="D52" s="8"/>
      <c r="E52" s="8"/>
      <c r="F52" s="7"/>
      <c r="G52" s="7"/>
    </row>
    <row r="53" spans="1:9" ht="15.75" hidden="1">
      <c r="A53" s="7"/>
      <c r="B53" s="8">
        <v>3885.4</v>
      </c>
      <c r="C53" s="8">
        <v>33101.65868</v>
      </c>
      <c r="D53" s="8">
        <v>3536.4</v>
      </c>
      <c r="E53" s="8">
        <v>33092.033880000003</v>
      </c>
      <c r="F53" s="7"/>
      <c r="G53" s="27"/>
    </row>
    <row r="54" spans="1:9" s="10" customFormat="1" ht="31.5">
      <c r="A54" s="9" t="s">
        <v>51</v>
      </c>
      <c r="C54" s="42"/>
      <c r="E54" s="10" t="s">
        <v>52</v>
      </c>
      <c r="F54" s="7"/>
      <c r="G54" s="27"/>
      <c r="H54" s="19"/>
      <c r="I54" s="19"/>
    </row>
    <row r="55" spans="1:9" ht="15.75" hidden="1">
      <c r="A55" s="7"/>
      <c r="B55" s="8"/>
      <c r="C55" s="8"/>
      <c r="D55" s="8"/>
      <c r="E55" s="8">
        <f>E53-E51</f>
        <v>18949.27306</v>
      </c>
      <c r="F55" s="7"/>
      <c r="G55" s="7"/>
    </row>
    <row r="56" spans="1:9">
      <c r="C56" s="17"/>
      <c r="E56" s="17"/>
    </row>
    <row r="57" spans="1:9">
      <c r="C57" s="46"/>
      <c r="F57" s="52"/>
    </row>
    <row r="58" spans="1:9" hidden="1">
      <c r="B58" s="17"/>
      <c r="C58" s="17">
        <f>33101.65868-C51</f>
        <v>-4285.8938099999868</v>
      </c>
      <c r="D58" s="17"/>
      <c r="E58" s="17">
        <f>33092.03388-E51</f>
        <v>18949.27306</v>
      </c>
    </row>
    <row r="59" spans="1:9">
      <c r="C59" s="17">
        <f>37387.55249-C51</f>
        <v>0</v>
      </c>
      <c r="E59" s="17">
        <f>14142.76082-E51</f>
        <v>0</v>
      </c>
    </row>
    <row r="61" spans="1:9">
      <c r="C61" s="46"/>
      <c r="D61" s="17"/>
      <c r="F61" s="48"/>
    </row>
    <row r="62" spans="1:9">
      <c r="E62" s="17"/>
    </row>
    <row r="63" spans="1:9">
      <c r="C63" s="17"/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Fin</cp:lastModifiedBy>
  <cp:lastPrinted>2015-10-06T08:17:02Z</cp:lastPrinted>
  <dcterms:created xsi:type="dcterms:W3CDTF">2012-11-13T08:43:34Z</dcterms:created>
  <dcterms:modified xsi:type="dcterms:W3CDTF">2017-07-05T10:19:21Z</dcterms:modified>
</cp:coreProperties>
</file>