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95" windowWidth="15180" windowHeight="8415"/>
  </bookViews>
  <sheets>
    <sheet name="Лист1" sheetId="1" r:id="rId1"/>
  </sheets>
  <definedNames>
    <definedName name="_xlnm.Print_Titles" localSheetId="0">Лист1!$16:$18</definedName>
    <definedName name="_xlnm.Print_Area" localSheetId="0">Лист1!$A$1:$G$170</definedName>
  </definedNames>
  <calcPr calcId="124519"/>
</workbook>
</file>

<file path=xl/calcChain.xml><?xml version="1.0" encoding="utf-8"?>
<calcChain xmlns="http://schemas.openxmlformats.org/spreadsheetml/2006/main">
  <c r="F54" i="1"/>
  <c r="D54"/>
  <c r="C54"/>
  <c r="G56"/>
  <c r="E56"/>
  <c r="F60"/>
  <c r="D60"/>
  <c r="C60"/>
  <c r="G61"/>
  <c r="E61"/>
  <c r="F80"/>
  <c r="D80"/>
  <c r="C80"/>
  <c r="G84"/>
  <c r="G83"/>
  <c r="E84"/>
  <c r="E83"/>
  <c r="F73"/>
  <c r="D73"/>
  <c r="C73"/>
  <c r="G71"/>
  <c r="E71"/>
  <c r="F70"/>
  <c r="D70"/>
  <c r="C70"/>
  <c r="G69"/>
  <c r="E69"/>
  <c r="G25"/>
  <c r="E25"/>
  <c r="G24"/>
  <c r="E24"/>
  <c r="G52"/>
  <c r="E52"/>
  <c r="F64"/>
  <c r="G64" s="1"/>
  <c r="D64"/>
  <c r="C64"/>
  <c r="G67"/>
  <c r="E67"/>
  <c r="G66"/>
  <c r="E66"/>
  <c r="G65"/>
  <c r="E65"/>
  <c r="G105"/>
  <c r="E105"/>
  <c r="E64" l="1"/>
  <c r="G134"/>
  <c r="E134"/>
  <c r="G133"/>
  <c r="E133"/>
  <c r="G35" l="1"/>
  <c r="E35"/>
  <c r="F32"/>
  <c r="D32"/>
  <c r="C32"/>
  <c r="G99"/>
  <c r="E99"/>
  <c r="G155"/>
  <c r="E155"/>
  <c r="E156"/>
  <c r="G146"/>
  <c r="E146"/>
  <c r="G147"/>
  <c r="E147"/>
  <c r="G143"/>
  <c r="E143"/>
  <c r="G142"/>
  <c r="E142"/>
  <c r="E89"/>
  <c r="G30" l="1"/>
  <c r="G29"/>
  <c r="G28"/>
  <c r="E29"/>
  <c r="E30"/>
  <c r="E28"/>
  <c r="G137"/>
  <c r="E19" l="1"/>
  <c r="G37" l="1"/>
  <c r="E34"/>
  <c r="G34"/>
  <c r="G58"/>
  <c r="E58"/>
  <c r="G139"/>
  <c r="E139"/>
  <c r="G132"/>
  <c r="E132"/>
  <c r="G131"/>
  <c r="E131"/>
  <c r="G130"/>
  <c r="E130"/>
  <c r="G97" l="1"/>
  <c r="E97"/>
  <c r="E86"/>
  <c r="G70"/>
  <c r="G72"/>
  <c r="G73"/>
  <c r="G74"/>
  <c r="G76"/>
  <c r="G77"/>
  <c r="G78"/>
  <c r="G79"/>
  <c r="G80"/>
  <c r="G81"/>
  <c r="G82"/>
  <c r="G85"/>
  <c r="G86"/>
  <c r="G87"/>
  <c r="G88"/>
  <c r="G89"/>
  <c r="G90"/>
  <c r="G91"/>
  <c r="G92"/>
  <c r="G93"/>
  <c r="G95"/>
  <c r="G96"/>
  <c r="G98"/>
  <c r="G101"/>
  <c r="G102"/>
  <c r="G103"/>
  <c r="G104"/>
  <c r="G107"/>
  <c r="G118"/>
  <c r="G119"/>
  <c r="G120"/>
  <c r="G122"/>
  <c r="G124"/>
  <c r="G125"/>
  <c r="G126"/>
  <c r="G128"/>
  <c r="G129"/>
  <c r="G136"/>
  <c r="E70"/>
  <c r="E72"/>
  <c r="E73"/>
  <c r="E74"/>
  <c r="E76"/>
  <c r="E77"/>
  <c r="E78"/>
  <c r="E79"/>
  <c r="E80"/>
  <c r="E81"/>
  <c r="E82"/>
  <c r="E85"/>
  <c r="E87"/>
  <c r="E88"/>
  <c r="E90"/>
  <c r="E91"/>
  <c r="E92"/>
  <c r="E93"/>
  <c r="E95"/>
  <c r="E96"/>
  <c r="E98"/>
  <c r="E101"/>
  <c r="E102"/>
  <c r="E103"/>
  <c r="E104"/>
  <c r="E107"/>
  <c r="E109"/>
  <c r="E110"/>
  <c r="E111"/>
  <c r="E112"/>
  <c r="E113"/>
  <c r="E118"/>
  <c r="E119"/>
  <c r="E120"/>
  <c r="E122"/>
  <c r="E124"/>
  <c r="E125"/>
  <c r="E126"/>
  <c r="E128"/>
  <c r="E129"/>
  <c r="E136"/>
  <c r="E137"/>
  <c r="E68"/>
  <c r="G68"/>
  <c r="E63"/>
  <c r="G59"/>
  <c r="G60"/>
  <c r="G62"/>
  <c r="G63"/>
  <c r="E51"/>
  <c r="E54"/>
  <c r="E55"/>
  <c r="E57"/>
  <c r="E59"/>
  <c r="E60"/>
  <c r="E62"/>
  <c r="E48"/>
  <c r="E49"/>
  <c r="E50"/>
  <c r="G57"/>
  <c r="G55"/>
  <c r="G54"/>
  <c r="G51"/>
  <c r="G50"/>
  <c r="G49"/>
  <c r="G48"/>
  <c r="G47"/>
  <c r="G46"/>
  <c r="G45"/>
  <c r="G44"/>
  <c r="G43"/>
  <c r="G42"/>
  <c r="G41"/>
  <c r="G40"/>
  <c r="G39"/>
  <c r="G38"/>
  <c r="E47"/>
  <c r="E46"/>
  <c r="E45"/>
  <c r="E44"/>
  <c r="E43"/>
  <c r="E42"/>
  <c r="E41"/>
  <c r="E40"/>
  <c r="E39"/>
  <c r="E38"/>
  <c r="E37"/>
  <c r="G33"/>
  <c r="E33"/>
  <c r="G32"/>
  <c r="E32"/>
  <c r="G27"/>
  <c r="G26"/>
  <c r="E27"/>
  <c r="E26"/>
  <c r="E31"/>
  <c r="G23"/>
  <c r="E23"/>
  <c r="G20"/>
  <c r="E20"/>
  <c r="G150" l="1"/>
  <c r="G157"/>
  <c r="G156"/>
  <c r="G154"/>
  <c r="G152"/>
  <c r="G151"/>
  <c r="G149"/>
  <c r="G148"/>
  <c r="G145"/>
  <c r="G144"/>
  <c r="G141"/>
  <c r="G140"/>
  <c r="G31"/>
  <c r="G22"/>
  <c r="G21"/>
  <c r="E157"/>
  <c r="E154"/>
  <c r="E152"/>
  <c r="E151"/>
  <c r="E150"/>
  <c r="E149"/>
  <c r="E148"/>
  <c r="E145"/>
  <c r="E144"/>
  <c r="E141"/>
  <c r="E140"/>
  <c r="E22"/>
  <c r="E21"/>
  <c r="G19"/>
</calcChain>
</file>

<file path=xl/sharedStrings.xml><?xml version="1.0" encoding="utf-8"?>
<sst xmlns="http://schemas.openxmlformats.org/spreadsheetml/2006/main" count="296" uniqueCount="168">
  <si>
    <t>Показатель, единица измерения</t>
  </si>
  <si>
    <t>отчет</t>
  </si>
  <si>
    <t>Производство основных видов сельскохозяйственной продукции</t>
  </si>
  <si>
    <t>Социальная сфера</t>
  </si>
  <si>
    <t>Численность учащихся в учреждениях: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</si>
  <si>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</si>
  <si>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Ввод в эксплуатацию:</t>
  </si>
  <si>
    <t>оценка</t>
  </si>
  <si>
    <t>прогноз</t>
  </si>
  <si>
    <t>Инфраструктурная обеспеченность населения</t>
  </si>
  <si>
    <t xml:space="preserve">Численность поголовья сельскохозяйственных животных  </t>
  </si>
  <si>
    <t>Ед. изм.</t>
  </si>
  <si>
    <t>тыс.чел.</t>
  </si>
  <si>
    <t>Номинальная начисленная среднемесячная заработная плата</t>
  </si>
  <si>
    <t>руб.</t>
  </si>
  <si>
    <t>%</t>
  </si>
  <si>
    <t xml:space="preserve">Прибыль прибыльных предприятий </t>
  </si>
  <si>
    <t xml:space="preserve">Убыток предприятий </t>
  </si>
  <si>
    <t>Прибыль (убыток) – сальдо</t>
  </si>
  <si>
    <t>Производство основных видов промышленной продукции в натуральном выражении:</t>
  </si>
  <si>
    <t>тыс.тонн</t>
  </si>
  <si>
    <t>тыс.дал.</t>
  </si>
  <si>
    <t>Зерно (в весе  после доработки)</t>
  </si>
  <si>
    <t>Картофель - всего</t>
  </si>
  <si>
    <t xml:space="preserve">Овощи - всего </t>
  </si>
  <si>
    <t>Плоды и ягоды, всего</t>
  </si>
  <si>
    <t>Скот и птица (в живом весе)- всего</t>
  </si>
  <si>
    <t>Молоко- всего</t>
  </si>
  <si>
    <t>Яйца- всего</t>
  </si>
  <si>
    <t>голов</t>
  </si>
  <si>
    <t xml:space="preserve">Крупный рогатый скот </t>
  </si>
  <si>
    <t xml:space="preserve">из общего поголовья крупного рогатого скота — коровы </t>
  </si>
  <si>
    <t xml:space="preserve">Овцы и козы </t>
  </si>
  <si>
    <t xml:space="preserve">Птица </t>
  </si>
  <si>
    <t>Объем платных услуг населению</t>
  </si>
  <si>
    <t xml:space="preserve">Выпуск товаров и услуг по полному кругу предприятий транспорта, всего </t>
  </si>
  <si>
    <t xml:space="preserve">Объем работ, выполненных собственными силами по виду деятельности строительство </t>
  </si>
  <si>
    <t>Численность детей в  дошкольных  образовательных учреждениях</t>
  </si>
  <si>
    <t>общеобразовательных</t>
  </si>
  <si>
    <t>тыс.кв.м общей площади</t>
  </si>
  <si>
    <t>Средняя обеспеченность населения площадью жилых квартир (на конец года)</t>
  </si>
  <si>
    <t>единиц</t>
  </si>
  <si>
    <t>мест</t>
  </si>
  <si>
    <t>количество мест в учреждениях дошкольного образования</t>
  </si>
  <si>
    <t>кв.м. на 1 тыс.населения</t>
  </si>
  <si>
    <t>удельный вес населения, занимающегося спортом</t>
  </si>
  <si>
    <t>км</t>
  </si>
  <si>
    <t xml:space="preserve">Протяженность освещенных улиц </t>
  </si>
  <si>
    <t>Протяженность канализационных сетей</t>
  </si>
  <si>
    <t>Протяженность автомобильных дорог местного значения</t>
  </si>
  <si>
    <t>Удельный вес газифицированных квартир (домовладений) от общего количества квартир (домовладений)</t>
  </si>
  <si>
    <t>Обеспеченность населения объектами общественного питания</t>
  </si>
  <si>
    <t>Обеспеченность населения объектами розничной торговли</t>
  </si>
  <si>
    <t>Уровень регистрируемой безработицы к численности трудоспособного населения в трудоспособном возрасте</t>
  </si>
  <si>
    <t>КФХ и инд.предприниматели</t>
  </si>
  <si>
    <t>в личных подсобных хозяйствах</t>
  </si>
  <si>
    <t xml:space="preserve">жилых домов предприятиями за счет всех источников финансирования </t>
  </si>
  <si>
    <t>кв.м. на 1 чел.</t>
  </si>
  <si>
    <t>Численность занятых в экономике</t>
  </si>
  <si>
    <t>Численность экономически активного населения</t>
  </si>
  <si>
    <t>Среднедушевой денежный доход на одного жителя</t>
  </si>
  <si>
    <t>Среднегодовая численность постоянного населения – всего</t>
  </si>
  <si>
    <t>млн.руб.</t>
  </si>
  <si>
    <t>млн.шт.</t>
  </si>
  <si>
    <t>в том числе с твердым покрытием</t>
  </si>
  <si>
    <t xml:space="preserve">Объем услуг (доходы) коллективных средств размещения курортно-туристского комплекса </t>
  </si>
  <si>
    <t>Численность зарегистрированных безработных</t>
  </si>
  <si>
    <t>человек</t>
  </si>
  <si>
    <t>Охват детей в возрасте 1-6 лет дошкольными учреждениями</t>
  </si>
  <si>
    <t>Количество групп альтернативных моделей дошкольного образования</t>
  </si>
  <si>
    <t>рублей</t>
  </si>
  <si>
    <t xml:space="preserve">в т.ч. по крупным и средним </t>
  </si>
  <si>
    <t xml:space="preserve">в т.ч. по крупным и средним  </t>
  </si>
  <si>
    <t>количество детей дошкольного возраста, находящихся в очереди в учреждения дошкольного образования</t>
  </si>
  <si>
    <t>Протяженность отремонтированных автомобильных дорог местного значения с твердым покрытием</t>
  </si>
  <si>
    <t>Протяженность отремонтированных тротуаров</t>
  </si>
  <si>
    <t xml:space="preserve">Малый бизнес </t>
  </si>
  <si>
    <t xml:space="preserve">Благоустройство </t>
  </si>
  <si>
    <t xml:space="preserve">Количество высаженных зеленых насаждений </t>
  </si>
  <si>
    <t>шт.</t>
  </si>
  <si>
    <t>Количество установленных светильников наружного освещения</t>
  </si>
  <si>
    <t>посадочных мест на 1 тыс. населения</t>
  </si>
  <si>
    <t>Количество отдохнувших на территории муниципального образования Темрюкский район</t>
  </si>
  <si>
    <t xml:space="preserve">Объем инвестиций в основной капитал за счет всех источников финансирования </t>
  </si>
  <si>
    <t>Показатели налогового потенциала по ЕСХН:</t>
  </si>
  <si>
    <t>Количество КФХ и индивид.предпринимателей - плательщиков ЕСХН</t>
  </si>
  <si>
    <t>Доходы КФХ и индивид.предпринимателей - плательщиков ЕСХН</t>
  </si>
  <si>
    <t>Количество организаций, КХ (имеющих статус юридического лица) - плательщиков ЕСХН</t>
  </si>
  <si>
    <t>Доходы организаций, КХ (имеющих статус юридического лица) - плательщиков ЕСХН</t>
  </si>
  <si>
    <t xml:space="preserve">Количество субъектов малого предпринимательства </t>
  </si>
  <si>
    <t>Численность работников в малом предпринимательстве</t>
  </si>
  <si>
    <t>Общий объем расходов муниципального образования  на развитие и поддержку малого предпринимательства в расчете на 1 малое предприятие (в рамках муниципальной целевой программы)</t>
  </si>
  <si>
    <t>тыс.Гкл</t>
  </si>
  <si>
    <t>тыс. Гкл</t>
  </si>
  <si>
    <t>в личных подсобных хозяйствах (темп роста указан в сопоставимых ценах, %)</t>
  </si>
  <si>
    <t>Темрюкского района</t>
  </si>
  <si>
    <t>1. Водка и ликероводочные изделия</t>
  </si>
  <si>
    <t>2. Коньяк</t>
  </si>
  <si>
    <t>Тепловая энергия</t>
  </si>
  <si>
    <t>Показатели налогового потенциала по налогу на имущество физических  лиц:</t>
  </si>
  <si>
    <t>Количество объектов физических лиц, подлежащих налогообложению:</t>
  </si>
  <si>
    <t xml:space="preserve">Инвентаризационная стоимость имущества физических лиц с дифференциацией по уровням их стоимости: </t>
  </si>
  <si>
    <t>млн. руб.</t>
  </si>
  <si>
    <t>до 300000 рублей  (включительно)</t>
  </si>
  <si>
    <t>Свыше 300000 рублей до 500000 рублей (включительно)</t>
  </si>
  <si>
    <t>Свыше 500000 рублей до 800000 рублей (включительно)</t>
  </si>
  <si>
    <t>Свыше 2000000 рублей</t>
  </si>
  <si>
    <t>Показатели налогового потенциала по  доходам от  аренды земли:</t>
  </si>
  <si>
    <t>Количество земельных участков, сдаваемых в аренду</t>
  </si>
  <si>
    <t>Площадь  земельных участков, сдаваемых в аренду</t>
  </si>
  <si>
    <t>Кадастровая стоимость  земельных участков, сдаваемых в аренду</t>
  </si>
  <si>
    <t>Показатели  потенциала по  доходам от  аренды муниципального имущества:</t>
  </si>
  <si>
    <t>Площадь  имущества, сдаваемого в аренду</t>
  </si>
  <si>
    <t>ед.</t>
  </si>
  <si>
    <t>кв.м.</t>
  </si>
  <si>
    <t>Протяженность отремонтированных водопроводных сетей</t>
  </si>
  <si>
    <r>
      <t xml:space="preserve">Объем продукции сельского хозяйства всех категорий хозяйств </t>
    </r>
    <r>
      <rPr>
        <sz val="14"/>
        <rFont val="Times New Roman"/>
        <family val="1"/>
        <charset val="204"/>
      </rPr>
      <t>(темп роста указан в сопоставимых ценах, %)</t>
    </r>
  </si>
  <si>
    <r>
      <t xml:space="preserve">Подсолнечник </t>
    </r>
    <r>
      <rPr>
        <sz val="14"/>
        <rFont val="Times New Roman"/>
        <family val="1"/>
        <charset val="204"/>
      </rPr>
      <t>(в весе после доработки)</t>
    </r>
  </si>
  <si>
    <t>Показатели налогового потенциала по  земельному налогу :</t>
  </si>
  <si>
    <t>Площадь земли  по категориям и её кадастровая стоимость (приложение 2)</t>
  </si>
  <si>
    <t>2016 год</t>
  </si>
  <si>
    <t>Доля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</t>
  </si>
  <si>
    <t>Обеспеченность населения дошкольными образовательными учреждениями</t>
  </si>
  <si>
    <t>мест на 1000 детей в возрасте 1-6 лет</t>
  </si>
  <si>
    <t>5. Вино ликерное</t>
  </si>
  <si>
    <t>ПРИЛОЖЕНИЕ №1</t>
  </si>
  <si>
    <t>Совета  Сенного сельского поселения</t>
  </si>
  <si>
    <t>III созыва</t>
  </si>
  <si>
    <t>2017 год</t>
  </si>
  <si>
    <t>2017г. в % к 2016г.</t>
  </si>
  <si>
    <t>2018 год</t>
  </si>
  <si>
    <t>2018г. в % к 2017г.</t>
  </si>
  <si>
    <t>тыс. руб.</t>
  </si>
  <si>
    <t>С.И. Лулудов</t>
  </si>
  <si>
    <t>Глава Сенного Сельского поселения</t>
  </si>
  <si>
    <t xml:space="preserve">Фонд оплаты труда </t>
  </si>
  <si>
    <t>Добыча полезных ископаемых (В)</t>
  </si>
  <si>
    <t>Обрабатывающие производства (С)</t>
  </si>
  <si>
    <t>3. Вина игристые и газированные из свежего винограда</t>
  </si>
  <si>
    <t>4. Вина из свежего винограда, кроме вин игристых и зазированных</t>
  </si>
  <si>
    <t>Напитки винные, изготавливаемые без добавления этилового спирта</t>
  </si>
  <si>
    <t xml:space="preserve">Оборот розничной торговли </t>
  </si>
  <si>
    <t xml:space="preserve">Оборот общественного питания </t>
  </si>
  <si>
    <t xml:space="preserve">в т.ч.: объем услуг (доходы) коллективных средств размещения курортно-туристского комплекса (без микропредприятий) </t>
  </si>
  <si>
    <t xml:space="preserve">Протяженность водопроводных сетей </t>
  </si>
  <si>
    <t>х</t>
  </si>
  <si>
    <t>протяженность разводящих водопроводных сетей в поселениях</t>
  </si>
  <si>
    <t>протяженность магистральных сетей (расположенных между поселениями</t>
  </si>
  <si>
    <t>Из общего итога - протяженность отремонтированных канализационных сетей</t>
  </si>
  <si>
    <t xml:space="preserve">км </t>
  </si>
  <si>
    <t>Количество индивидуальных предпринимателей</t>
  </si>
  <si>
    <t>Промышленная деятельность (раздел В+С+D+Е)</t>
  </si>
  <si>
    <t>Сбор и утилизация отходов</t>
  </si>
  <si>
    <t>Обеспеченность спортивными сооружениями</t>
  </si>
  <si>
    <t>тыс.руб.</t>
  </si>
  <si>
    <t>Налоговая база</t>
  </si>
  <si>
    <t>Свыше 800000 рублей до 2000000 рублей (включительно)</t>
  </si>
  <si>
    <t>Кадастровая стоимость имущества физических лиц</t>
  </si>
  <si>
    <t>Виноград</t>
  </si>
  <si>
    <t xml:space="preserve">в том числе сельхозорганизациях </t>
  </si>
  <si>
    <t>Общая площадь виноградников у сельскохозяйственных предприятий</t>
  </si>
  <si>
    <t>га</t>
  </si>
  <si>
    <t>Численность личных подсобных хозяйств</t>
  </si>
  <si>
    <t>Численность занятых в личных подсобных хозяйствах</t>
  </si>
  <si>
    <t>Свиньи</t>
  </si>
  <si>
    <t>ИНДИКАТИВНЫЙ ПЛАН СОЦИАЛЬНО-ЭКОНОМИЧЕСКОГО РАЗВИТИЯ СЕННОГО СЕЛЬСКОГО ПОСЕЛЕНИЯ ТЕМРЮКСКОГО РАЙОНА НА 2018 ГОД</t>
  </si>
  <si>
    <t xml:space="preserve">к решению XLIV сессии </t>
  </si>
  <si>
    <t>от 24 октября 2017 года № 195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</si>
</sst>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vertical="center"/>
    </xf>
    <xf numFmtId="0" fontId="3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2" fillId="3" borderId="0" xfId="0" applyFont="1" applyFill="1"/>
    <xf numFmtId="0" fontId="3" fillId="4" borderId="0" xfId="0" applyFont="1" applyFill="1"/>
    <xf numFmtId="0" fontId="6" fillId="0" borderId="0" xfId="0" applyFont="1" applyFill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164" fontId="5" fillId="0" borderId="0" xfId="0" applyNumberFormat="1" applyFont="1" applyFill="1"/>
    <xf numFmtId="164" fontId="10" fillId="0" borderId="0" xfId="0" applyNumberFormat="1" applyFont="1" applyFill="1"/>
    <xf numFmtId="164" fontId="5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164" fontId="6" fillId="0" borderId="0" xfId="0" applyNumberFormat="1" applyFont="1" applyFill="1" applyAlignment="1">
      <alignment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/>
    <xf numFmtId="164" fontId="2" fillId="2" borderId="0" xfId="0" applyNumberFormat="1" applyFont="1" applyFill="1"/>
    <xf numFmtId="164" fontId="3" fillId="2" borderId="0" xfId="0" applyNumberFormat="1" applyFont="1" applyFill="1"/>
    <xf numFmtId="0" fontId="5" fillId="0" borderId="15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justify" vertical="top" wrapText="1"/>
    </xf>
    <xf numFmtId="0" fontId="6" fillId="3" borderId="1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2" fontId="10" fillId="0" borderId="0" xfId="0" applyNumberFormat="1" applyFont="1" applyFill="1"/>
    <xf numFmtId="2" fontId="10" fillId="0" borderId="0" xfId="0" applyNumberFormat="1" applyFont="1" applyFill="1" applyAlignment="1"/>
    <xf numFmtId="2" fontId="6" fillId="0" borderId="0" xfId="0" applyNumberFormat="1" applyFont="1" applyFill="1" applyAlignment="1">
      <alignment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vertical="center"/>
    </xf>
    <xf numFmtId="2" fontId="5" fillId="3" borderId="0" xfId="0" applyNumberFormat="1" applyFont="1" applyFill="1"/>
    <xf numFmtId="2" fontId="2" fillId="0" borderId="0" xfId="0" applyNumberFormat="1" applyFont="1" applyFill="1"/>
    <xf numFmtId="2" fontId="3" fillId="0" borderId="0" xfId="0" applyNumberFormat="1" applyFont="1" applyFill="1"/>
    <xf numFmtId="2" fontId="10" fillId="0" borderId="0" xfId="0" applyNumberFormat="1" applyFont="1" applyFill="1" applyAlignment="1">
      <alignment horizontal="left"/>
    </xf>
    <xf numFmtId="2" fontId="5" fillId="0" borderId="6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left"/>
    </xf>
    <xf numFmtId="164" fontId="5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164" fontId="5" fillId="3" borderId="5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5" fillId="3" borderId="3" xfId="0" applyNumberFormat="1" applyFont="1" applyFill="1" applyBorder="1" applyAlignment="1">
      <alignment horizontal="center"/>
    </xf>
    <xf numFmtId="2" fontId="5" fillId="3" borderId="7" xfId="0" applyNumberFormat="1" applyFont="1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center" wrapText="1"/>
    </xf>
    <xf numFmtId="164" fontId="5" fillId="0" borderId="3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171"/>
  <sheetViews>
    <sheetView tabSelected="1" view="pageBreakPreview" topLeftCell="A7" zoomScaleSheetLayoutView="100" workbookViewId="0">
      <pane ySplit="11" topLeftCell="A153" activePane="bottomLeft" state="frozen"/>
      <selection activeCell="A7" sqref="A7"/>
      <selection pane="bottomLeft" activeCell="C155" sqref="C155"/>
    </sheetView>
  </sheetViews>
  <sheetFormatPr defaultRowHeight="12.75"/>
  <cols>
    <col min="1" max="1" width="46.85546875" style="4" customWidth="1"/>
    <col min="2" max="2" width="11.42578125" style="1" customWidth="1"/>
    <col min="3" max="3" width="18.42578125" style="77" customWidth="1"/>
    <col min="4" max="4" width="13.5703125" style="77" customWidth="1"/>
    <col min="5" max="5" width="15" style="53" customWidth="1"/>
    <col min="6" max="6" width="13.42578125" style="77" customWidth="1"/>
    <col min="7" max="7" width="16.85546875" style="53" customWidth="1"/>
    <col min="8" max="16384" width="9.140625" style="1"/>
  </cols>
  <sheetData>
    <row r="1" spans="1:7" ht="20.25" hidden="1">
      <c r="A1" s="5"/>
      <c r="B1" s="2"/>
      <c r="C1" s="66"/>
      <c r="D1" s="67"/>
      <c r="E1" s="45"/>
      <c r="F1" s="67"/>
      <c r="G1" s="44"/>
    </row>
    <row r="2" spans="1:7" ht="20.25" hidden="1">
      <c r="A2" s="5"/>
      <c r="B2" s="2"/>
      <c r="C2" s="66"/>
      <c r="D2" s="67"/>
      <c r="E2" s="45"/>
      <c r="F2" s="67"/>
      <c r="G2" s="44"/>
    </row>
    <row r="3" spans="1:7" ht="20.25" hidden="1">
      <c r="A3" s="5"/>
      <c r="B3" s="2"/>
      <c r="C3" s="66"/>
      <c r="D3" s="67"/>
      <c r="E3" s="45"/>
      <c r="F3" s="67"/>
      <c r="G3" s="44"/>
    </row>
    <row r="4" spans="1:7" ht="20.25" hidden="1">
      <c r="A4" s="5"/>
      <c r="B4" s="2"/>
      <c r="C4" s="66"/>
      <c r="D4" s="67"/>
      <c r="E4" s="45"/>
      <c r="F4" s="67"/>
      <c r="G4" s="44"/>
    </row>
    <row r="5" spans="1:7" ht="20.25" hidden="1">
      <c r="A5" s="5"/>
      <c r="B5" s="2"/>
      <c r="C5" s="66"/>
      <c r="D5" s="67"/>
      <c r="E5" s="45"/>
      <c r="F5" s="67"/>
      <c r="G5" s="44"/>
    </row>
    <row r="6" spans="1:7" ht="18.75" hidden="1">
      <c r="A6" s="5"/>
      <c r="B6" s="2"/>
      <c r="C6" s="66"/>
      <c r="D6" s="66"/>
      <c r="E6" s="44"/>
      <c r="F6" s="66"/>
      <c r="G6" s="44"/>
    </row>
    <row r="7" spans="1:7" ht="15.75" customHeight="1">
      <c r="A7" s="5"/>
      <c r="B7" s="2"/>
      <c r="C7" s="66"/>
      <c r="D7" s="67"/>
      <c r="E7" s="80" t="s">
        <v>125</v>
      </c>
      <c r="F7" s="80"/>
      <c r="G7" s="46"/>
    </row>
    <row r="8" spans="1:7" ht="15" customHeight="1">
      <c r="A8" s="5"/>
      <c r="B8" s="2"/>
      <c r="C8" s="66"/>
      <c r="D8" s="67"/>
      <c r="E8" s="80" t="s">
        <v>166</v>
      </c>
      <c r="F8" s="80"/>
      <c r="G8" s="46"/>
    </row>
    <row r="9" spans="1:7" ht="17.25" customHeight="1">
      <c r="A9" s="5"/>
      <c r="B9" s="2"/>
      <c r="C9" s="66"/>
      <c r="D9" s="67"/>
      <c r="E9" s="80" t="s">
        <v>126</v>
      </c>
      <c r="F9" s="80"/>
      <c r="G9" s="80"/>
    </row>
    <row r="10" spans="1:7" ht="15.75" customHeight="1">
      <c r="A10" s="5"/>
      <c r="B10" s="2"/>
      <c r="C10" s="66"/>
      <c r="D10" s="67"/>
      <c r="E10" s="47" t="s">
        <v>127</v>
      </c>
      <c r="F10" s="78"/>
      <c r="G10" s="46"/>
    </row>
    <row r="11" spans="1:7" ht="17.25" customHeight="1">
      <c r="A11" s="5"/>
      <c r="B11" s="2"/>
      <c r="C11" s="66"/>
      <c r="D11" s="68"/>
      <c r="E11" s="80" t="s">
        <v>167</v>
      </c>
      <c r="F11" s="80"/>
      <c r="G11" s="80"/>
    </row>
    <row r="12" spans="1:7" ht="5.25" customHeight="1">
      <c r="A12" s="84"/>
      <c r="B12" s="84"/>
      <c r="C12" s="84"/>
      <c r="D12" s="84"/>
      <c r="E12" s="84"/>
      <c r="F12" s="84"/>
      <c r="G12" s="84"/>
    </row>
    <row r="13" spans="1:7" ht="42.75" customHeight="1">
      <c r="A13" s="82" t="s">
        <v>165</v>
      </c>
      <c r="B13" s="82"/>
      <c r="C13" s="82"/>
      <c r="D13" s="82"/>
      <c r="E13" s="82"/>
      <c r="F13" s="82"/>
      <c r="G13" s="82"/>
    </row>
    <row r="14" spans="1:7" ht="4.5" customHeight="1">
      <c r="A14" s="8"/>
      <c r="B14" s="20"/>
      <c r="C14" s="69"/>
      <c r="D14" s="69"/>
      <c r="E14" s="48"/>
      <c r="F14" s="69"/>
      <c r="G14" s="48"/>
    </row>
    <row r="15" spans="1:7" ht="6.75" customHeight="1" thickBot="1">
      <c r="A15" s="91"/>
      <c r="B15" s="92"/>
      <c r="C15" s="91"/>
      <c r="D15" s="91"/>
      <c r="E15" s="91"/>
      <c r="F15" s="91"/>
      <c r="G15" s="91"/>
    </row>
    <row r="16" spans="1:7" ht="16.5" customHeight="1" thickBot="1">
      <c r="A16" s="85" t="s">
        <v>0</v>
      </c>
      <c r="B16" s="89" t="s">
        <v>11</v>
      </c>
      <c r="C16" s="70" t="s">
        <v>120</v>
      </c>
      <c r="D16" s="71" t="s">
        <v>128</v>
      </c>
      <c r="E16" s="87" t="s">
        <v>129</v>
      </c>
      <c r="F16" s="79" t="s">
        <v>130</v>
      </c>
      <c r="G16" s="87" t="s">
        <v>131</v>
      </c>
    </row>
    <row r="17" spans="1:7" ht="29.25" customHeight="1" thickBot="1">
      <c r="A17" s="86"/>
      <c r="B17" s="90"/>
      <c r="C17" s="70" t="s">
        <v>1</v>
      </c>
      <c r="D17" s="72" t="s">
        <v>7</v>
      </c>
      <c r="E17" s="88"/>
      <c r="F17" s="72" t="s">
        <v>8</v>
      </c>
      <c r="G17" s="88"/>
    </row>
    <row r="18" spans="1:7" s="7" customFormat="1" ht="15.75" customHeight="1">
      <c r="A18" s="34">
        <v>1</v>
      </c>
      <c r="B18" s="21">
        <v>2</v>
      </c>
      <c r="C18" s="64">
        <v>3</v>
      </c>
      <c r="D18" s="65">
        <v>4</v>
      </c>
      <c r="E18" s="49">
        <v>5</v>
      </c>
      <c r="F18" s="65">
        <v>6</v>
      </c>
      <c r="G18" s="49">
        <v>7</v>
      </c>
    </row>
    <row r="19" spans="1:7" s="12" customFormat="1" ht="36" customHeight="1">
      <c r="A19" s="35" t="s">
        <v>61</v>
      </c>
      <c r="B19" s="22" t="s">
        <v>12</v>
      </c>
      <c r="C19" s="94">
        <v>6.2</v>
      </c>
      <c r="D19" s="95">
        <v>6.3</v>
      </c>
      <c r="E19" s="96">
        <f>D19/C19*100</f>
        <v>101.61290322580645</v>
      </c>
      <c r="F19" s="95">
        <v>6.3</v>
      </c>
      <c r="G19" s="96">
        <f>F19/D19*100</f>
        <v>100</v>
      </c>
    </row>
    <row r="20" spans="1:7" ht="36.75" customHeight="1">
      <c r="A20" s="36" t="s">
        <v>60</v>
      </c>
      <c r="B20" s="23" t="s">
        <v>14</v>
      </c>
      <c r="C20" s="97">
        <v>18678</v>
      </c>
      <c r="D20" s="98">
        <v>19665.7</v>
      </c>
      <c r="E20" s="99">
        <f t="shared" ref="E20:E69" si="0">D20/C20*100</f>
        <v>105.28803940464719</v>
      </c>
      <c r="F20" s="98">
        <v>20740.5</v>
      </c>
      <c r="G20" s="99">
        <f>F20/D20*100</f>
        <v>105.46535338177638</v>
      </c>
    </row>
    <row r="21" spans="1:7" s="12" customFormat="1" ht="36.75" customHeight="1">
      <c r="A21" s="35" t="s">
        <v>59</v>
      </c>
      <c r="B21" s="22" t="s">
        <v>12</v>
      </c>
      <c r="C21" s="94">
        <v>3.55</v>
      </c>
      <c r="D21" s="95">
        <v>3.7</v>
      </c>
      <c r="E21" s="96">
        <f t="shared" si="0"/>
        <v>104.22535211267608</v>
      </c>
      <c r="F21" s="95">
        <v>3.9</v>
      </c>
      <c r="G21" s="96">
        <f t="shared" ref="G21:G69" si="1">F21/D21*100</f>
        <v>105.40540540540539</v>
      </c>
    </row>
    <row r="22" spans="1:7" s="12" customFormat="1" ht="18.75">
      <c r="A22" s="35" t="s">
        <v>58</v>
      </c>
      <c r="B22" s="22" t="s">
        <v>12</v>
      </c>
      <c r="C22" s="94">
        <v>1.82</v>
      </c>
      <c r="D22" s="95">
        <v>1.85</v>
      </c>
      <c r="E22" s="96">
        <f t="shared" si="0"/>
        <v>101.64835164835165</v>
      </c>
      <c r="F22" s="95">
        <v>1.9</v>
      </c>
      <c r="G22" s="96">
        <f t="shared" si="1"/>
        <v>102.70270270270269</v>
      </c>
    </row>
    <row r="23" spans="1:7" s="12" customFormat="1" ht="37.5" customHeight="1">
      <c r="A23" s="37" t="s">
        <v>13</v>
      </c>
      <c r="B23" s="22" t="s">
        <v>14</v>
      </c>
      <c r="C23" s="94">
        <v>17853</v>
      </c>
      <c r="D23" s="95">
        <v>18933</v>
      </c>
      <c r="E23" s="96">
        <f t="shared" si="0"/>
        <v>106.04940346160309</v>
      </c>
      <c r="F23" s="95">
        <v>19946</v>
      </c>
      <c r="G23" s="96">
        <f t="shared" si="1"/>
        <v>105.35044631067447</v>
      </c>
    </row>
    <row r="24" spans="1:7" s="12" customFormat="1" ht="37.5" customHeight="1">
      <c r="A24" s="61" t="s">
        <v>162</v>
      </c>
      <c r="B24" s="62" t="s">
        <v>41</v>
      </c>
      <c r="C24" s="97">
        <v>2536</v>
      </c>
      <c r="D24" s="98">
        <v>2536</v>
      </c>
      <c r="E24" s="99">
        <f t="shared" si="0"/>
        <v>100</v>
      </c>
      <c r="F24" s="98">
        <v>2536</v>
      </c>
      <c r="G24" s="99">
        <f t="shared" si="1"/>
        <v>100</v>
      </c>
    </row>
    <row r="25" spans="1:7" s="12" customFormat="1" ht="37.5" customHeight="1">
      <c r="A25" s="63" t="s">
        <v>163</v>
      </c>
      <c r="B25" s="60" t="s">
        <v>12</v>
      </c>
      <c r="C25" s="94">
        <v>5.43</v>
      </c>
      <c r="D25" s="95">
        <v>5.44</v>
      </c>
      <c r="E25" s="96">
        <f t="shared" si="0"/>
        <v>100.18416206261512</v>
      </c>
      <c r="F25" s="95">
        <v>5.44</v>
      </c>
      <c r="G25" s="96">
        <f t="shared" si="1"/>
        <v>100</v>
      </c>
    </row>
    <row r="26" spans="1:7" s="12" customFormat="1" ht="57.75" customHeight="1">
      <c r="A26" s="35" t="s">
        <v>53</v>
      </c>
      <c r="B26" s="22" t="s">
        <v>15</v>
      </c>
      <c r="C26" s="94">
        <v>0.3</v>
      </c>
      <c r="D26" s="95">
        <v>0.2</v>
      </c>
      <c r="E26" s="96">
        <f t="shared" si="0"/>
        <v>66.666666666666671</v>
      </c>
      <c r="F26" s="95">
        <v>0.2</v>
      </c>
      <c r="G26" s="96">
        <f t="shared" si="1"/>
        <v>100</v>
      </c>
    </row>
    <row r="27" spans="1:7" s="12" customFormat="1" ht="36.75" customHeight="1">
      <c r="A27" s="35" t="s">
        <v>66</v>
      </c>
      <c r="B27" s="22" t="s">
        <v>67</v>
      </c>
      <c r="C27" s="94">
        <v>11</v>
      </c>
      <c r="D27" s="95">
        <v>5</v>
      </c>
      <c r="E27" s="96">
        <f t="shared" si="0"/>
        <v>45.454545454545453</v>
      </c>
      <c r="F27" s="95">
        <v>5</v>
      </c>
      <c r="G27" s="96">
        <f t="shared" si="1"/>
        <v>100</v>
      </c>
    </row>
    <row r="28" spans="1:7" ht="21.75" customHeight="1">
      <c r="A28" s="38" t="s">
        <v>16</v>
      </c>
      <c r="B28" s="23" t="s">
        <v>62</v>
      </c>
      <c r="C28" s="100">
        <v>1133</v>
      </c>
      <c r="D28" s="100">
        <v>828.6</v>
      </c>
      <c r="E28" s="96">
        <f t="shared" si="0"/>
        <v>73.13327449249779</v>
      </c>
      <c r="F28" s="100">
        <v>879.4</v>
      </c>
      <c r="G28" s="96">
        <f t="shared" si="1"/>
        <v>106.13082307506636</v>
      </c>
    </row>
    <row r="29" spans="1:7" ht="18.75">
      <c r="A29" s="38" t="s">
        <v>17</v>
      </c>
      <c r="B29" s="23" t="s">
        <v>62</v>
      </c>
      <c r="C29" s="100">
        <v>531.79999999999995</v>
      </c>
      <c r="D29" s="100">
        <v>505.1</v>
      </c>
      <c r="E29" s="96">
        <f t="shared" si="0"/>
        <v>94.979315532154956</v>
      </c>
      <c r="F29" s="100">
        <v>504</v>
      </c>
      <c r="G29" s="96">
        <f t="shared" si="1"/>
        <v>99.782221342308446</v>
      </c>
    </row>
    <row r="30" spans="1:7" ht="24.75" customHeight="1">
      <c r="A30" s="38" t="s">
        <v>18</v>
      </c>
      <c r="B30" s="23" t="s">
        <v>62</v>
      </c>
      <c r="C30" s="100">
        <v>601.20000000000005</v>
      </c>
      <c r="D30" s="100">
        <v>323.5</v>
      </c>
      <c r="E30" s="96">
        <f t="shared" si="0"/>
        <v>53.809048569527604</v>
      </c>
      <c r="F30" s="100">
        <v>375.4</v>
      </c>
      <c r="G30" s="96">
        <f t="shared" si="1"/>
        <v>116.04327666151468</v>
      </c>
    </row>
    <row r="31" spans="1:7" s="18" customFormat="1" ht="21" customHeight="1">
      <c r="A31" s="37" t="s">
        <v>135</v>
      </c>
      <c r="B31" s="22" t="s">
        <v>62</v>
      </c>
      <c r="C31" s="101">
        <v>677.2</v>
      </c>
      <c r="D31" s="101">
        <v>594.70000000000005</v>
      </c>
      <c r="E31" s="102">
        <f t="shared" si="0"/>
        <v>87.817483756645004</v>
      </c>
      <c r="F31" s="101">
        <v>601.79999999999995</v>
      </c>
      <c r="G31" s="102">
        <f t="shared" si="1"/>
        <v>101.19387926685724</v>
      </c>
    </row>
    <row r="32" spans="1:7" s="3" customFormat="1" ht="19.5" customHeight="1">
      <c r="A32" s="38" t="s">
        <v>151</v>
      </c>
      <c r="B32" s="23" t="s">
        <v>62</v>
      </c>
      <c r="C32" s="100">
        <f>C33+C34</f>
        <v>4890.5999999999995</v>
      </c>
      <c r="D32" s="100">
        <f>D33+D34</f>
        <v>4739.7000000000007</v>
      </c>
      <c r="E32" s="103">
        <f t="shared" si="0"/>
        <v>96.91448901975221</v>
      </c>
      <c r="F32" s="100">
        <f>F33+F34</f>
        <v>5123.5</v>
      </c>
      <c r="G32" s="103">
        <f t="shared" si="1"/>
        <v>108.09755891723103</v>
      </c>
    </row>
    <row r="33" spans="1:7" s="18" customFormat="1" ht="26.25" customHeight="1">
      <c r="A33" s="42" t="s">
        <v>136</v>
      </c>
      <c r="B33" s="22" t="s">
        <v>62</v>
      </c>
      <c r="C33" s="101">
        <v>44.7</v>
      </c>
      <c r="D33" s="101">
        <v>47.1</v>
      </c>
      <c r="E33" s="102">
        <f t="shared" si="0"/>
        <v>105.36912751677852</v>
      </c>
      <c r="F33" s="101">
        <v>49.8</v>
      </c>
      <c r="G33" s="102">
        <f t="shared" si="1"/>
        <v>105.73248407643312</v>
      </c>
    </row>
    <row r="34" spans="1:7" ht="19.5" customHeight="1">
      <c r="A34" s="43" t="s">
        <v>137</v>
      </c>
      <c r="B34" s="23" t="s">
        <v>62</v>
      </c>
      <c r="C34" s="104">
        <v>4845.8999999999996</v>
      </c>
      <c r="D34" s="105">
        <v>4692.6000000000004</v>
      </c>
      <c r="E34" s="99">
        <f t="shared" si="0"/>
        <v>96.836500959574096</v>
      </c>
      <c r="F34" s="105">
        <v>5073.7</v>
      </c>
      <c r="G34" s="99">
        <f t="shared" si="1"/>
        <v>108.12129736180367</v>
      </c>
    </row>
    <row r="35" spans="1:7" ht="19.5" customHeight="1">
      <c r="A35" s="43" t="s">
        <v>152</v>
      </c>
      <c r="B35" s="23" t="s">
        <v>62</v>
      </c>
      <c r="C35" s="104">
        <v>2.9</v>
      </c>
      <c r="D35" s="105">
        <v>3.2</v>
      </c>
      <c r="E35" s="99">
        <f t="shared" si="0"/>
        <v>110.34482758620689</v>
      </c>
      <c r="F35" s="105">
        <v>3.3</v>
      </c>
      <c r="G35" s="99">
        <f t="shared" si="1"/>
        <v>103.12499999999997</v>
      </c>
    </row>
    <row r="36" spans="1:7" ht="40.5" customHeight="1">
      <c r="A36" s="39" t="s">
        <v>19</v>
      </c>
      <c r="B36" s="24"/>
      <c r="C36" s="104"/>
      <c r="D36" s="105"/>
      <c r="E36" s="99"/>
      <c r="F36" s="105"/>
      <c r="G36" s="99"/>
    </row>
    <row r="37" spans="1:7" ht="21.75" customHeight="1">
      <c r="A37" s="39" t="s">
        <v>96</v>
      </c>
      <c r="B37" s="25" t="s">
        <v>21</v>
      </c>
      <c r="C37" s="104">
        <v>4.4000000000000004</v>
      </c>
      <c r="D37" s="105">
        <v>2.2999999999999998</v>
      </c>
      <c r="E37" s="99">
        <f t="shared" si="0"/>
        <v>52.272727272727259</v>
      </c>
      <c r="F37" s="105">
        <v>0</v>
      </c>
      <c r="G37" s="99">
        <f t="shared" si="1"/>
        <v>0</v>
      </c>
    </row>
    <row r="38" spans="1:7" ht="21.75" customHeight="1">
      <c r="A38" s="38" t="s">
        <v>72</v>
      </c>
      <c r="B38" s="25" t="s">
        <v>21</v>
      </c>
      <c r="C38" s="104">
        <v>4.4000000000000004</v>
      </c>
      <c r="D38" s="105">
        <v>2.2999999999999998</v>
      </c>
      <c r="E38" s="99">
        <f t="shared" si="0"/>
        <v>52.272727272727259</v>
      </c>
      <c r="F38" s="105">
        <v>0</v>
      </c>
      <c r="G38" s="99">
        <f t="shared" si="1"/>
        <v>0</v>
      </c>
    </row>
    <row r="39" spans="1:7" ht="21.75" customHeight="1">
      <c r="A39" s="39" t="s">
        <v>97</v>
      </c>
      <c r="B39" s="25" t="s">
        <v>21</v>
      </c>
      <c r="C39" s="104">
        <v>64.099999999999994</v>
      </c>
      <c r="D39" s="105">
        <v>57</v>
      </c>
      <c r="E39" s="99">
        <f t="shared" si="0"/>
        <v>88.923556942277699</v>
      </c>
      <c r="F39" s="105">
        <v>60</v>
      </c>
      <c r="G39" s="99">
        <f t="shared" si="1"/>
        <v>105.26315789473684</v>
      </c>
    </row>
    <row r="40" spans="1:7" ht="21" customHeight="1">
      <c r="A40" s="38" t="s">
        <v>72</v>
      </c>
      <c r="B40" s="25" t="s">
        <v>21</v>
      </c>
      <c r="C40" s="104">
        <v>64.099999999999994</v>
      </c>
      <c r="D40" s="105">
        <v>57</v>
      </c>
      <c r="E40" s="99">
        <f t="shared" si="0"/>
        <v>88.923556942277699</v>
      </c>
      <c r="F40" s="105">
        <v>60</v>
      </c>
      <c r="G40" s="99">
        <f t="shared" si="1"/>
        <v>105.26315789473684</v>
      </c>
    </row>
    <row r="41" spans="1:7" ht="39.75" customHeight="1">
      <c r="A41" s="39" t="s">
        <v>138</v>
      </c>
      <c r="B41" s="25" t="s">
        <v>21</v>
      </c>
      <c r="C41" s="104">
        <v>258.39999999999998</v>
      </c>
      <c r="D41" s="105">
        <v>180</v>
      </c>
      <c r="E41" s="99">
        <f t="shared" si="0"/>
        <v>69.659442724458216</v>
      </c>
      <c r="F41" s="105">
        <v>195</v>
      </c>
      <c r="G41" s="99">
        <f t="shared" si="1"/>
        <v>108.33333333333333</v>
      </c>
    </row>
    <row r="42" spans="1:7" ht="19.5" customHeight="1">
      <c r="A42" s="38" t="s">
        <v>72</v>
      </c>
      <c r="B42" s="25" t="s">
        <v>21</v>
      </c>
      <c r="C42" s="104">
        <v>258.39999999999998</v>
      </c>
      <c r="D42" s="105">
        <v>180</v>
      </c>
      <c r="E42" s="99">
        <f t="shared" si="0"/>
        <v>69.659442724458216</v>
      </c>
      <c r="F42" s="105">
        <v>195</v>
      </c>
      <c r="G42" s="99">
        <f t="shared" si="1"/>
        <v>108.33333333333333</v>
      </c>
    </row>
    <row r="43" spans="1:7" ht="22.5" customHeight="1">
      <c r="A43" s="39" t="s">
        <v>139</v>
      </c>
      <c r="B43" s="25" t="s">
        <v>21</v>
      </c>
      <c r="C43" s="104">
        <v>2484.1999999999998</v>
      </c>
      <c r="D43" s="105">
        <v>2135</v>
      </c>
      <c r="E43" s="99">
        <f t="shared" si="0"/>
        <v>85.943160776104989</v>
      </c>
      <c r="F43" s="105">
        <v>2190</v>
      </c>
      <c r="G43" s="99">
        <f t="shared" si="1"/>
        <v>102.57611241217799</v>
      </c>
    </row>
    <row r="44" spans="1:7" ht="25.5" customHeight="1">
      <c r="A44" s="38" t="s">
        <v>71</v>
      </c>
      <c r="B44" s="25" t="s">
        <v>21</v>
      </c>
      <c r="C44" s="104">
        <v>2169.3000000000002</v>
      </c>
      <c r="D44" s="105">
        <v>1800</v>
      </c>
      <c r="E44" s="99">
        <f t="shared" si="0"/>
        <v>82.976075231641531</v>
      </c>
      <c r="F44" s="105">
        <v>1845</v>
      </c>
      <c r="G44" s="99">
        <f t="shared" si="1"/>
        <v>102.49999999999999</v>
      </c>
    </row>
    <row r="45" spans="1:7" ht="18.75" customHeight="1">
      <c r="A45" s="39" t="s">
        <v>124</v>
      </c>
      <c r="B45" s="25" t="s">
        <v>21</v>
      </c>
      <c r="C45" s="104">
        <v>1.3</v>
      </c>
      <c r="D45" s="105">
        <v>1.6</v>
      </c>
      <c r="E45" s="99">
        <f t="shared" si="0"/>
        <v>123.07692307692308</v>
      </c>
      <c r="F45" s="105">
        <v>1.7</v>
      </c>
      <c r="G45" s="99">
        <f t="shared" si="1"/>
        <v>106.25</v>
      </c>
    </row>
    <row r="46" spans="1:7" ht="18.75" customHeight="1">
      <c r="A46" s="38" t="s">
        <v>72</v>
      </c>
      <c r="B46" s="25" t="s">
        <v>21</v>
      </c>
      <c r="C46" s="104">
        <v>1.3</v>
      </c>
      <c r="D46" s="105">
        <v>1.6</v>
      </c>
      <c r="E46" s="99">
        <f t="shared" si="0"/>
        <v>123.07692307692308</v>
      </c>
      <c r="F46" s="105">
        <v>1.7</v>
      </c>
      <c r="G46" s="99">
        <f t="shared" si="1"/>
        <v>106.25</v>
      </c>
    </row>
    <row r="47" spans="1:7" ht="61.5" customHeight="1">
      <c r="A47" s="39" t="s">
        <v>140</v>
      </c>
      <c r="B47" s="25" t="s">
        <v>21</v>
      </c>
      <c r="C47" s="104">
        <v>70.7</v>
      </c>
      <c r="D47" s="105">
        <v>86.8</v>
      </c>
      <c r="E47" s="99">
        <f t="shared" si="0"/>
        <v>122.77227722772277</v>
      </c>
      <c r="F47" s="105">
        <v>80</v>
      </c>
      <c r="G47" s="99">
        <f t="shared" si="1"/>
        <v>92.165898617511516</v>
      </c>
    </row>
    <row r="48" spans="1:7" ht="29.25" customHeight="1">
      <c r="A48" s="39" t="s">
        <v>98</v>
      </c>
      <c r="B48" s="25" t="s">
        <v>92</v>
      </c>
      <c r="C48" s="104">
        <v>9.5</v>
      </c>
      <c r="D48" s="105">
        <v>9.6</v>
      </c>
      <c r="E48" s="99">
        <f t="shared" si="0"/>
        <v>101.05263157894737</v>
      </c>
      <c r="F48" s="105">
        <v>9.6999999999999993</v>
      </c>
      <c r="G48" s="99">
        <f t="shared" si="1"/>
        <v>101.04166666666667</v>
      </c>
    </row>
    <row r="49" spans="1:7" ht="27.75" customHeight="1">
      <c r="A49" s="38" t="s">
        <v>71</v>
      </c>
      <c r="B49" s="25" t="s">
        <v>93</v>
      </c>
      <c r="C49" s="104">
        <v>9.5</v>
      </c>
      <c r="D49" s="105">
        <v>9.6</v>
      </c>
      <c r="E49" s="99">
        <f t="shared" si="0"/>
        <v>101.05263157894737</v>
      </c>
      <c r="F49" s="105">
        <v>9.6999999999999993</v>
      </c>
      <c r="G49" s="99">
        <f t="shared" si="1"/>
        <v>101.04166666666667</v>
      </c>
    </row>
    <row r="50" spans="1:7" s="12" customFormat="1" ht="37.5" customHeight="1">
      <c r="A50" s="40" t="s">
        <v>116</v>
      </c>
      <c r="B50" s="22" t="s">
        <v>62</v>
      </c>
      <c r="C50" s="106">
        <v>1015.8</v>
      </c>
      <c r="D50" s="107">
        <v>1032.8</v>
      </c>
      <c r="E50" s="96">
        <f t="shared" si="0"/>
        <v>101.67355778696594</v>
      </c>
      <c r="F50" s="107">
        <v>1131.0999999999999</v>
      </c>
      <c r="G50" s="96">
        <f t="shared" si="1"/>
        <v>109.51781564678544</v>
      </c>
    </row>
    <row r="51" spans="1:7" s="12" customFormat="1" ht="21" customHeight="1">
      <c r="A51" s="37" t="s">
        <v>94</v>
      </c>
      <c r="B51" s="22" t="s">
        <v>62</v>
      </c>
      <c r="C51" s="106">
        <v>60</v>
      </c>
      <c r="D51" s="107">
        <v>63</v>
      </c>
      <c r="E51" s="96">
        <f t="shared" si="0"/>
        <v>105</v>
      </c>
      <c r="F51" s="107">
        <v>63</v>
      </c>
      <c r="G51" s="96">
        <f t="shared" si="1"/>
        <v>100</v>
      </c>
    </row>
    <row r="52" spans="1:7" s="12" customFormat="1" ht="21" customHeight="1">
      <c r="A52" s="57" t="s">
        <v>160</v>
      </c>
      <c r="B52" s="60" t="s">
        <v>161</v>
      </c>
      <c r="C52" s="106">
        <v>2089</v>
      </c>
      <c r="D52" s="107">
        <v>2089</v>
      </c>
      <c r="E52" s="108">
        <f t="shared" si="0"/>
        <v>100</v>
      </c>
      <c r="F52" s="107">
        <v>2089</v>
      </c>
      <c r="G52" s="108">
        <f t="shared" si="1"/>
        <v>100</v>
      </c>
    </row>
    <row r="53" spans="1:7" s="12" customFormat="1" ht="23.25" customHeight="1">
      <c r="A53" s="40" t="s">
        <v>2</v>
      </c>
      <c r="B53" s="26"/>
      <c r="C53" s="106"/>
      <c r="D53" s="107"/>
      <c r="E53" s="96"/>
      <c r="F53" s="107"/>
      <c r="G53" s="96"/>
    </row>
    <row r="54" spans="1:7" s="12" customFormat="1" ht="19.5" customHeight="1">
      <c r="A54" s="40" t="s">
        <v>22</v>
      </c>
      <c r="B54" s="27" t="s">
        <v>20</v>
      </c>
      <c r="C54" s="106">
        <f>C55+C56</f>
        <v>2.02</v>
      </c>
      <c r="D54" s="106">
        <f>D55+D56</f>
        <v>2.02</v>
      </c>
      <c r="E54" s="96">
        <f t="shared" si="0"/>
        <v>100</v>
      </c>
      <c r="F54" s="106">
        <f>F55+F56</f>
        <v>2.02</v>
      </c>
      <c r="G54" s="96">
        <f t="shared" si="1"/>
        <v>100</v>
      </c>
    </row>
    <row r="55" spans="1:7" s="12" customFormat="1" ht="19.5" customHeight="1">
      <c r="A55" s="37" t="s">
        <v>54</v>
      </c>
      <c r="B55" s="27" t="s">
        <v>20</v>
      </c>
      <c r="C55" s="106">
        <v>1.98</v>
      </c>
      <c r="D55" s="107">
        <v>1.98</v>
      </c>
      <c r="E55" s="96">
        <f t="shared" si="0"/>
        <v>100</v>
      </c>
      <c r="F55" s="107">
        <v>1.98</v>
      </c>
      <c r="G55" s="96">
        <f t="shared" si="1"/>
        <v>100</v>
      </c>
    </row>
    <row r="56" spans="1:7" s="12" customFormat="1" ht="19.5" customHeight="1">
      <c r="A56" s="37" t="s">
        <v>55</v>
      </c>
      <c r="B56" s="27" t="s">
        <v>20</v>
      </c>
      <c r="C56" s="106">
        <v>0.04</v>
      </c>
      <c r="D56" s="107">
        <v>0.04</v>
      </c>
      <c r="E56" s="96">
        <f t="shared" si="0"/>
        <v>100</v>
      </c>
      <c r="F56" s="107">
        <v>0.04</v>
      </c>
      <c r="G56" s="96">
        <f t="shared" si="1"/>
        <v>100</v>
      </c>
    </row>
    <row r="57" spans="1:7" s="12" customFormat="1" ht="19.5" customHeight="1">
      <c r="A57" s="40" t="s">
        <v>117</v>
      </c>
      <c r="B57" s="27" t="s">
        <v>20</v>
      </c>
      <c r="C57" s="106">
        <v>0.1</v>
      </c>
      <c r="D57" s="107">
        <v>0.1</v>
      </c>
      <c r="E57" s="96">
        <f t="shared" si="0"/>
        <v>100</v>
      </c>
      <c r="F57" s="107">
        <v>0.1</v>
      </c>
      <c r="G57" s="96">
        <f t="shared" si="1"/>
        <v>100</v>
      </c>
    </row>
    <row r="58" spans="1:7" s="12" customFormat="1" ht="19.5" customHeight="1">
      <c r="A58" s="40" t="s">
        <v>23</v>
      </c>
      <c r="B58" s="27" t="s">
        <v>20</v>
      </c>
      <c r="C58" s="106">
        <v>0.7</v>
      </c>
      <c r="D58" s="107">
        <v>0.7</v>
      </c>
      <c r="E58" s="96">
        <f t="shared" ref="E58" si="2">D58/C58*100</f>
        <v>100</v>
      </c>
      <c r="F58" s="107">
        <v>0.7</v>
      </c>
      <c r="G58" s="96">
        <f t="shared" ref="G58" si="3">F58/D58*100</f>
        <v>100</v>
      </c>
    </row>
    <row r="59" spans="1:7" s="12" customFormat="1" ht="19.5" customHeight="1">
      <c r="A59" s="37" t="s">
        <v>55</v>
      </c>
      <c r="B59" s="27" t="s">
        <v>20</v>
      </c>
      <c r="C59" s="106">
        <v>0.7</v>
      </c>
      <c r="D59" s="107">
        <v>0.7</v>
      </c>
      <c r="E59" s="96">
        <f t="shared" si="0"/>
        <v>100</v>
      </c>
      <c r="F59" s="107">
        <v>0.7</v>
      </c>
      <c r="G59" s="96">
        <f t="shared" si="1"/>
        <v>100</v>
      </c>
    </row>
    <row r="60" spans="1:7" s="12" customFormat="1" ht="19.5" customHeight="1">
      <c r="A60" s="40" t="s">
        <v>24</v>
      </c>
      <c r="B60" s="27" t="s">
        <v>20</v>
      </c>
      <c r="C60" s="106">
        <f>C61+C62</f>
        <v>2</v>
      </c>
      <c r="D60" s="107">
        <f>D61+D62</f>
        <v>2</v>
      </c>
      <c r="E60" s="96">
        <f t="shared" si="0"/>
        <v>100</v>
      </c>
      <c r="F60" s="107">
        <f>F61+F62</f>
        <v>2</v>
      </c>
      <c r="G60" s="96">
        <f t="shared" si="1"/>
        <v>100</v>
      </c>
    </row>
    <row r="61" spans="1:7" s="12" customFormat="1" ht="19.5" customHeight="1">
      <c r="A61" s="59" t="s">
        <v>54</v>
      </c>
      <c r="B61" s="27" t="s">
        <v>20</v>
      </c>
      <c r="C61" s="106">
        <v>0.5</v>
      </c>
      <c r="D61" s="107">
        <v>0.5</v>
      </c>
      <c r="E61" s="96">
        <f t="shared" si="0"/>
        <v>100</v>
      </c>
      <c r="F61" s="107">
        <v>0.5</v>
      </c>
      <c r="G61" s="96">
        <f t="shared" si="1"/>
        <v>100</v>
      </c>
    </row>
    <row r="62" spans="1:7" s="12" customFormat="1" ht="19.5" customHeight="1">
      <c r="A62" s="37" t="s">
        <v>55</v>
      </c>
      <c r="B62" s="27" t="s">
        <v>20</v>
      </c>
      <c r="C62" s="106">
        <v>1.5</v>
      </c>
      <c r="D62" s="107">
        <v>1.5</v>
      </c>
      <c r="E62" s="96">
        <f t="shared" si="0"/>
        <v>100</v>
      </c>
      <c r="F62" s="107">
        <v>1.5</v>
      </c>
      <c r="G62" s="96">
        <f t="shared" si="1"/>
        <v>100</v>
      </c>
    </row>
    <row r="63" spans="1:7" s="12" customFormat="1" ht="23.25" customHeight="1">
      <c r="A63" s="40" t="s">
        <v>25</v>
      </c>
      <c r="B63" s="27" t="s">
        <v>20</v>
      </c>
      <c r="C63" s="106">
        <v>0.28000000000000003</v>
      </c>
      <c r="D63" s="107">
        <v>0.28999999999999998</v>
      </c>
      <c r="E63" s="96">
        <f t="shared" si="0"/>
        <v>103.57142857142856</v>
      </c>
      <c r="F63" s="107">
        <v>0.28999999999999998</v>
      </c>
      <c r="G63" s="96">
        <f t="shared" si="1"/>
        <v>100</v>
      </c>
    </row>
    <row r="64" spans="1:7" s="12" customFormat="1" ht="20.25" customHeight="1">
      <c r="A64" s="57" t="s">
        <v>158</v>
      </c>
      <c r="B64" s="58" t="s">
        <v>20</v>
      </c>
      <c r="C64" s="106">
        <f>C65+C66+C67</f>
        <v>26.12</v>
      </c>
      <c r="D64" s="106">
        <f>D65+D66+D67</f>
        <v>26.12</v>
      </c>
      <c r="E64" s="109">
        <f t="shared" si="0"/>
        <v>100</v>
      </c>
      <c r="F64" s="106">
        <f>F65+F66+F67</f>
        <v>26.12</v>
      </c>
      <c r="G64" s="109">
        <f t="shared" si="1"/>
        <v>100</v>
      </c>
    </row>
    <row r="65" spans="1:7" s="12" customFormat="1" ht="20.25" customHeight="1">
      <c r="A65" s="59" t="s">
        <v>159</v>
      </c>
      <c r="B65" s="58" t="s">
        <v>20</v>
      </c>
      <c r="C65" s="106">
        <v>25.8</v>
      </c>
      <c r="D65" s="106">
        <v>25.8</v>
      </c>
      <c r="E65" s="109">
        <f t="shared" si="0"/>
        <v>100</v>
      </c>
      <c r="F65" s="106">
        <v>25.8</v>
      </c>
      <c r="G65" s="109">
        <f t="shared" si="1"/>
        <v>100</v>
      </c>
    </row>
    <row r="66" spans="1:7" s="12" customFormat="1" ht="18" customHeight="1">
      <c r="A66" s="59" t="s">
        <v>54</v>
      </c>
      <c r="B66" s="58" t="s">
        <v>20</v>
      </c>
      <c r="C66" s="106">
        <v>0.3</v>
      </c>
      <c r="D66" s="106">
        <v>0.3</v>
      </c>
      <c r="E66" s="109">
        <f t="shared" si="0"/>
        <v>100</v>
      </c>
      <c r="F66" s="106">
        <v>0.3</v>
      </c>
      <c r="G66" s="109">
        <f t="shared" si="1"/>
        <v>100</v>
      </c>
    </row>
    <row r="67" spans="1:7" s="12" customFormat="1" ht="18" customHeight="1">
      <c r="A67" s="37" t="s">
        <v>55</v>
      </c>
      <c r="B67" s="58" t="s">
        <v>20</v>
      </c>
      <c r="C67" s="106">
        <v>0.02</v>
      </c>
      <c r="D67" s="106">
        <v>0.02</v>
      </c>
      <c r="E67" s="109">
        <f t="shared" si="0"/>
        <v>100</v>
      </c>
      <c r="F67" s="106">
        <v>0.02</v>
      </c>
      <c r="G67" s="109">
        <f t="shared" si="1"/>
        <v>100</v>
      </c>
    </row>
    <row r="68" spans="1:7" s="12" customFormat="1" ht="20.25" customHeight="1">
      <c r="A68" s="40" t="s">
        <v>26</v>
      </c>
      <c r="B68" s="27" t="s">
        <v>20</v>
      </c>
      <c r="C68" s="106">
        <v>0.27</v>
      </c>
      <c r="D68" s="107">
        <v>0.35</v>
      </c>
      <c r="E68" s="96">
        <f t="shared" si="0"/>
        <v>129.62962962962962</v>
      </c>
      <c r="F68" s="107">
        <v>0.37</v>
      </c>
      <c r="G68" s="96">
        <f t="shared" si="1"/>
        <v>105.71428571428572</v>
      </c>
    </row>
    <row r="69" spans="1:7" s="12" customFormat="1" ht="22.5" customHeight="1">
      <c r="A69" s="37" t="s">
        <v>55</v>
      </c>
      <c r="B69" s="27" t="s">
        <v>20</v>
      </c>
      <c r="C69" s="106">
        <v>0.27</v>
      </c>
      <c r="D69" s="107">
        <v>0.3</v>
      </c>
      <c r="E69" s="96">
        <f t="shared" si="0"/>
        <v>111.1111111111111</v>
      </c>
      <c r="F69" s="107">
        <v>0.32</v>
      </c>
      <c r="G69" s="96">
        <f t="shared" si="1"/>
        <v>106.66666666666667</v>
      </c>
    </row>
    <row r="70" spans="1:7" s="12" customFormat="1" ht="21" customHeight="1">
      <c r="A70" s="40" t="s">
        <v>27</v>
      </c>
      <c r="B70" s="27" t="s">
        <v>20</v>
      </c>
      <c r="C70" s="106">
        <f>C71+C72</f>
        <v>1.38</v>
      </c>
      <c r="D70" s="106">
        <f>D71+D72</f>
        <v>1.38</v>
      </c>
      <c r="E70" s="96">
        <f t="shared" ref="E70:E136" si="4">D70/C70*100</f>
        <v>100</v>
      </c>
      <c r="F70" s="106">
        <f>F71+F72</f>
        <v>1.38</v>
      </c>
      <c r="G70" s="96">
        <f t="shared" ref="G70:G137" si="5">F70/D70*100</f>
        <v>100</v>
      </c>
    </row>
    <row r="71" spans="1:7" s="12" customFormat="1" ht="21" customHeight="1">
      <c r="A71" s="59" t="s">
        <v>54</v>
      </c>
      <c r="B71" s="27" t="s">
        <v>20</v>
      </c>
      <c r="C71" s="106">
        <v>0.4</v>
      </c>
      <c r="D71" s="107">
        <v>0.4</v>
      </c>
      <c r="E71" s="96">
        <f t="shared" si="4"/>
        <v>100</v>
      </c>
      <c r="F71" s="107">
        <v>0.4</v>
      </c>
      <c r="G71" s="96">
        <f t="shared" si="5"/>
        <v>100</v>
      </c>
    </row>
    <row r="72" spans="1:7" s="12" customFormat="1" ht="21" customHeight="1">
      <c r="A72" s="37" t="s">
        <v>55</v>
      </c>
      <c r="B72" s="27" t="s">
        <v>20</v>
      </c>
      <c r="C72" s="106">
        <v>0.98</v>
      </c>
      <c r="D72" s="107">
        <v>0.98</v>
      </c>
      <c r="E72" s="96">
        <f t="shared" si="4"/>
        <v>100</v>
      </c>
      <c r="F72" s="107">
        <v>0.98</v>
      </c>
      <c r="G72" s="96">
        <f t="shared" si="5"/>
        <v>100</v>
      </c>
    </row>
    <row r="73" spans="1:7" s="12" customFormat="1" ht="18.75">
      <c r="A73" s="40" t="s">
        <v>28</v>
      </c>
      <c r="B73" s="27" t="s">
        <v>63</v>
      </c>
      <c r="C73" s="106">
        <f>C74</f>
        <v>1.4</v>
      </c>
      <c r="D73" s="107">
        <f>D74</f>
        <v>1.4</v>
      </c>
      <c r="E73" s="96">
        <f t="shared" si="4"/>
        <v>100</v>
      </c>
      <c r="F73" s="107">
        <f>F74</f>
        <v>1.4</v>
      </c>
      <c r="G73" s="96">
        <f t="shared" si="5"/>
        <v>100</v>
      </c>
    </row>
    <row r="74" spans="1:7" s="12" customFormat="1" ht="23.25" customHeight="1">
      <c r="A74" s="37" t="s">
        <v>55</v>
      </c>
      <c r="B74" s="27" t="s">
        <v>63</v>
      </c>
      <c r="C74" s="106">
        <v>1.4</v>
      </c>
      <c r="D74" s="107">
        <v>1.4</v>
      </c>
      <c r="E74" s="96">
        <f t="shared" si="4"/>
        <v>100</v>
      </c>
      <c r="F74" s="107">
        <v>1.4</v>
      </c>
      <c r="G74" s="96">
        <f t="shared" si="5"/>
        <v>100</v>
      </c>
    </row>
    <row r="75" spans="1:7" s="12" customFormat="1" ht="42" customHeight="1">
      <c r="A75" s="40" t="s">
        <v>10</v>
      </c>
      <c r="B75" s="26"/>
      <c r="C75" s="106"/>
      <c r="D75" s="107"/>
      <c r="E75" s="96"/>
      <c r="F75" s="107"/>
      <c r="G75" s="96"/>
    </row>
    <row r="76" spans="1:7" s="12" customFormat="1" ht="18.75">
      <c r="A76" s="40" t="s">
        <v>30</v>
      </c>
      <c r="B76" s="27" t="s">
        <v>29</v>
      </c>
      <c r="C76" s="106">
        <v>998</v>
      </c>
      <c r="D76" s="107">
        <v>1002</v>
      </c>
      <c r="E76" s="96">
        <f t="shared" si="4"/>
        <v>100.40080160320642</v>
      </c>
      <c r="F76" s="107">
        <v>1002</v>
      </c>
      <c r="G76" s="96">
        <f t="shared" si="5"/>
        <v>100</v>
      </c>
    </row>
    <row r="77" spans="1:7" s="12" customFormat="1" ht="19.5" customHeight="1">
      <c r="A77" s="37" t="s">
        <v>55</v>
      </c>
      <c r="B77" s="27" t="s">
        <v>29</v>
      </c>
      <c r="C77" s="106">
        <v>191</v>
      </c>
      <c r="D77" s="107">
        <v>191</v>
      </c>
      <c r="E77" s="96">
        <f t="shared" si="4"/>
        <v>100</v>
      </c>
      <c r="F77" s="107">
        <v>191</v>
      </c>
      <c r="G77" s="96">
        <f t="shared" si="5"/>
        <v>100</v>
      </c>
    </row>
    <row r="78" spans="1:7" s="12" customFormat="1" ht="21" customHeight="1">
      <c r="A78" s="40" t="s">
        <v>31</v>
      </c>
      <c r="B78" s="27" t="s">
        <v>29</v>
      </c>
      <c r="C78" s="106">
        <v>409</v>
      </c>
      <c r="D78" s="107">
        <v>390</v>
      </c>
      <c r="E78" s="96">
        <f t="shared" si="4"/>
        <v>95.354523227383865</v>
      </c>
      <c r="F78" s="107">
        <v>390</v>
      </c>
      <c r="G78" s="96">
        <f t="shared" si="5"/>
        <v>100</v>
      </c>
    </row>
    <row r="79" spans="1:7" s="12" customFormat="1" ht="20.25" customHeight="1">
      <c r="A79" s="37" t="s">
        <v>55</v>
      </c>
      <c r="B79" s="27" t="s">
        <v>29</v>
      </c>
      <c r="C79" s="106">
        <v>163</v>
      </c>
      <c r="D79" s="107">
        <v>163</v>
      </c>
      <c r="E79" s="96">
        <f t="shared" si="4"/>
        <v>100</v>
      </c>
      <c r="F79" s="107">
        <v>163</v>
      </c>
      <c r="G79" s="96">
        <f t="shared" si="5"/>
        <v>100</v>
      </c>
    </row>
    <row r="80" spans="1:7" s="12" customFormat="1" ht="18.75">
      <c r="A80" s="40" t="s">
        <v>32</v>
      </c>
      <c r="B80" s="27" t="s">
        <v>29</v>
      </c>
      <c r="C80" s="106">
        <f>C81</f>
        <v>69</v>
      </c>
      <c r="D80" s="107">
        <f>D81</f>
        <v>79</v>
      </c>
      <c r="E80" s="96">
        <f t="shared" si="4"/>
        <v>114.49275362318841</v>
      </c>
      <c r="F80" s="107">
        <f>F81</f>
        <v>79</v>
      </c>
      <c r="G80" s="96">
        <f t="shared" si="5"/>
        <v>100</v>
      </c>
    </row>
    <row r="81" spans="1:7" s="12" customFormat="1" ht="18.75">
      <c r="A81" s="37" t="s">
        <v>55</v>
      </c>
      <c r="B81" s="27" t="s">
        <v>29</v>
      </c>
      <c r="C81" s="106">
        <v>69</v>
      </c>
      <c r="D81" s="107">
        <v>79</v>
      </c>
      <c r="E81" s="96">
        <f t="shared" si="4"/>
        <v>114.49275362318841</v>
      </c>
      <c r="F81" s="107">
        <v>79</v>
      </c>
      <c r="G81" s="96">
        <f t="shared" si="5"/>
        <v>100</v>
      </c>
    </row>
    <row r="82" spans="1:7" s="12" customFormat="1" ht="22.5" customHeight="1">
      <c r="A82" s="40" t="s">
        <v>33</v>
      </c>
      <c r="B82" s="27" t="s">
        <v>29</v>
      </c>
      <c r="C82" s="106">
        <v>6</v>
      </c>
      <c r="D82" s="107">
        <v>6</v>
      </c>
      <c r="E82" s="96">
        <f t="shared" si="4"/>
        <v>100</v>
      </c>
      <c r="F82" s="107">
        <v>6</v>
      </c>
      <c r="G82" s="96">
        <f t="shared" si="5"/>
        <v>100</v>
      </c>
    </row>
    <row r="83" spans="1:7" s="12" customFormat="1" ht="22.5" customHeight="1">
      <c r="A83" s="40" t="s">
        <v>164</v>
      </c>
      <c r="B83" s="27" t="s">
        <v>29</v>
      </c>
      <c r="C83" s="106">
        <v>25</v>
      </c>
      <c r="D83" s="107">
        <v>25</v>
      </c>
      <c r="E83" s="96">
        <f t="shared" si="4"/>
        <v>100</v>
      </c>
      <c r="F83" s="107">
        <v>35</v>
      </c>
      <c r="G83" s="96">
        <f t="shared" si="5"/>
        <v>140</v>
      </c>
    </row>
    <row r="84" spans="1:7" s="12" customFormat="1" ht="22.5" customHeight="1">
      <c r="A84" s="37" t="s">
        <v>55</v>
      </c>
      <c r="B84" s="27" t="s">
        <v>29</v>
      </c>
      <c r="C84" s="106">
        <v>25</v>
      </c>
      <c r="D84" s="107">
        <v>25</v>
      </c>
      <c r="E84" s="96">
        <f t="shared" si="4"/>
        <v>100</v>
      </c>
      <c r="F84" s="107">
        <v>35</v>
      </c>
      <c r="G84" s="96">
        <f t="shared" si="5"/>
        <v>140</v>
      </c>
    </row>
    <row r="85" spans="1:7" ht="34.5" customHeight="1">
      <c r="A85" s="38" t="s">
        <v>141</v>
      </c>
      <c r="B85" s="25" t="s">
        <v>62</v>
      </c>
      <c r="C85" s="104">
        <v>935.7</v>
      </c>
      <c r="D85" s="105">
        <v>1007.6</v>
      </c>
      <c r="E85" s="99">
        <f t="shared" si="4"/>
        <v>107.68408677995083</v>
      </c>
      <c r="F85" s="105">
        <v>1054.8</v>
      </c>
      <c r="G85" s="99">
        <f t="shared" si="5"/>
        <v>104.68439857086145</v>
      </c>
    </row>
    <row r="86" spans="1:7" ht="30" customHeight="1">
      <c r="A86" s="38" t="s">
        <v>142</v>
      </c>
      <c r="B86" s="25" t="s">
        <v>62</v>
      </c>
      <c r="C86" s="104">
        <v>26.5</v>
      </c>
      <c r="D86" s="105">
        <v>27.1</v>
      </c>
      <c r="E86" s="99">
        <f>D86/C86*100</f>
        <v>102.26415094339623</v>
      </c>
      <c r="F86" s="105">
        <v>28.9</v>
      </c>
      <c r="G86" s="99">
        <f t="shared" si="5"/>
        <v>106.64206642066421</v>
      </c>
    </row>
    <row r="87" spans="1:7" ht="18.75">
      <c r="A87" s="38" t="s">
        <v>34</v>
      </c>
      <c r="B87" s="25" t="s">
        <v>62</v>
      </c>
      <c r="C87" s="104">
        <v>76.8</v>
      </c>
      <c r="D87" s="105">
        <v>81.099999999999994</v>
      </c>
      <c r="E87" s="99">
        <f t="shared" si="4"/>
        <v>105.59895833333333</v>
      </c>
      <c r="F87" s="105">
        <v>84.9</v>
      </c>
      <c r="G87" s="99">
        <f t="shared" si="5"/>
        <v>104.68557336621456</v>
      </c>
    </row>
    <row r="88" spans="1:7" ht="23.25" hidden="1" customHeight="1">
      <c r="A88" s="38" t="s">
        <v>65</v>
      </c>
      <c r="B88" s="25" t="s">
        <v>62</v>
      </c>
      <c r="C88" s="104">
        <v>9.1</v>
      </c>
      <c r="D88" s="105">
        <v>9.1</v>
      </c>
      <c r="E88" s="99">
        <f t="shared" si="4"/>
        <v>100</v>
      </c>
      <c r="F88" s="105">
        <v>11.7</v>
      </c>
      <c r="G88" s="99">
        <f t="shared" si="5"/>
        <v>128.57142857142856</v>
      </c>
    </row>
    <row r="89" spans="1:7" ht="42.75" customHeight="1">
      <c r="A89" s="38" t="s">
        <v>143</v>
      </c>
      <c r="B89" s="25" t="s">
        <v>62</v>
      </c>
      <c r="C89" s="104">
        <v>5.2</v>
      </c>
      <c r="D89" s="105">
        <v>5.5</v>
      </c>
      <c r="E89" s="99">
        <f t="shared" si="4"/>
        <v>105.76923076923077</v>
      </c>
      <c r="F89" s="105">
        <v>5.7</v>
      </c>
      <c r="G89" s="99">
        <f t="shared" si="5"/>
        <v>103.63636363636364</v>
      </c>
    </row>
    <row r="90" spans="1:7" ht="40.5" customHeight="1">
      <c r="A90" s="38" t="s">
        <v>82</v>
      </c>
      <c r="B90" s="25" t="s">
        <v>12</v>
      </c>
      <c r="C90" s="104">
        <v>9.1</v>
      </c>
      <c r="D90" s="105">
        <v>9.1</v>
      </c>
      <c r="E90" s="99">
        <f t="shared" si="4"/>
        <v>100</v>
      </c>
      <c r="F90" s="105">
        <v>9.1999999999999993</v>
      </c>
      <c r="G90" s="99">
        <f t="shared" si="5"/>
        <v>101.09890109890109</v>
      </c>
    </row>
    <row r="91" spans="1:7" s="4" customFormat="1" ht="56.25">
      <c r="A91" s="39" t="s">
        <v>35</v>
      </c>
      <c r="B91" s="25" t="s">
        <v>62</v>
      </c>
      <c r="C91" s="104">
        <v>32.5</v>
      </c>
      <c r="D91" s="105">
        <v>35.799999999999997</v>
      </c>
      <c r="E91" s="99">
        <f t="shared" si="4"/>
        <v>110.15384615384613</v>
      </c>
      <c r="F91" s="105">
        <v>40</v>
      </c>
      <c r="G91" s="99">
        <f t="shared" si="5"/>
        <v>111.73184357541901</v>
      </c>
    </row>
    <row r="92" spans="1:7" ht="42.75" customHeight="1">
      <c r="A92" s="39" t="s">
        <v>83</v>
      </c>
      <c r="B92" s="25" t="s">
        <v>62</v>
      </c>
      <c r="C92" s="104">
        <v>260.3</v>
      </c>
      <c r="D92" s="105">
        <v>292.10000000000002</v>
      </c>
      <c r="E92" s="99">
        <f t="shared" si="4"/>
        <v>112.21667306953516</v>
      </c>
      <c r="F92" s="105">
        <v>210</v>
      </c>
      <c r="G92" s="99">
        <f t="shared" si="5"/>
        <v>71.893187264635401</v>
      </c>
    </row>
    <row r="93" spans="1:7" ht="56.25">
      <c r="A93" s="39" t="s">
        <v>36</v>
      </c>
      <c r="B93" s="25" t="s">
        <v>62</v>
      </c>
      <c r="C93" s="104">
        <v>9</v>
      </c>
      <c r="D93" s="105">
        <v>5.7</v>
      </c>
      <c r="E93" s="99">
        <f t="shared" si="4"/>
        <v>63.333333333333329</v>
      </c>
      <c r="F93" s="105">
        <v>6.1</v>
      </c>
      <c r="G93" s="99">
        <f t="shared" si="5"/>
        <v>107.01754385964912</v>
      </c>
    </row>
    <row r="94" spans="1:7" s="12" customFormat="1" ht="18.75">
      <c r="A94" s="40" t="s">
        <v>76</v>
      </c>
      <c r="B94" s="28"/>
      <c r="C94" s="106"/>
      <c r="D94" s="107"/>
      <c r="E94" s="96"/>
      <c r="F94" s="107"/>
      <c r="G94" s="96"/>
    </row>
    <row r="95" spans="1:7" s="19" customFormat="1" ht="36" customHeight="1">
      <c r="A95" s="37" t="s">
        <v>89</v>
      </c>
      <c r="B95" s="27" t="s">
        <v>41</v>
      </c>
      <c r="C95" s="106">
        <v>263</v>
      </c>
      <c r="D95" s="107">
        <v>264</v>
      </c>
      <c r="E95" s="96">
        <f t="shared" si="4"/>
        <v>100.38022813688212</v>
      </c>
      <c r="F95" s="107">
        <v>266</v>
      </c>
      <c r="G95" s="96">
        <f t="shared" si="5"/>
        <v>100.75757575757575</v>
      </c>
    </row>
    <row r="96" spans="1:7" s="12" customFormat="1" ht="40.5" customHeight="1">
      <c r="A96" s="37" t="s">
        <v>90</v>
      </c>
      <c r="B96" s="27" t="s">
        <v>67</v>
      </c>
      <c r="C96" s="106">
        <v>387</v>
      </c>
      <c r="D96" s="107">
        <v>389</v>
      </c>
      <c r="E96" s="96">
        <f t="shared" si="4"/>
        <v>100.51679586563307</v>
      </c>
      <c r="F96" s="107">
        <v>390</v>
      </c>
      <c r="G96" s="96">
        <f t="shared" si="5"/>
        <v>100.25706940874035</v>
      </c>
    </row>
    <row r="97" spans="1:7" ht="41.25" customHeight="1">
      <c r="A97" s="37" t="s">
        <v>121</v>
      </c>
      <c r="B97" s="27" t="s">
        <v>15</v>
      </c>
      <c r="C97" s="106">
        <v>19.5</v>
      </c>
      <c r="D97" s="107">
        <v>19.5</v>
      </c>
      <c r="E97" s="96">
        <f t="shared" si="4"/>
        <v>100</v>
      </c>
      <c r="F97" s="107">
        <v>19.600000000000001</v>
      </c>
      <c r="G97" s="96">
        <f t="shared" si="5"/>
        <v>100.51282051282051</v>
      </c>
    </row>
    <row r="98" spans="1:7" s="12" customFormat="1" ht="37.5" customHeight="1">
      <c r="A98" s="37" t="s">
        <v>91</v>
      </c>
      <c r="B98" s="27" t="s">
        <v>70</v>
      </c>
      <c r="C98" s="106">
        <v>4000</v>
      </c>
      <c r="D98" s="107">
        <v>4000</v>
      </c>
      <c r="E98" s="96">
        <f t="shared" si="4"/>
        <v>100</v>
      </c>
      <c r="F98" s="107">
        <v>4000</v>
      </c>
      <c r="G98" s="96">
        <f t="shared" si="5"/>
        <v>100</v>
      </c>
    </row>
    <row r="99" spans="1:7" s="12" customFormat="1" ht="37.5" customHeight="1">
      <c r="A99" s="38" t="s">
        <v>150</v>
      </c>
      <c r="B99" s="25" t="s">
        <v>41</v>
      </c>
      <c r="C99" s="104">
        <v>212</v>
      </c>
      <c r="D99" s="105">
        <v>213</v>
      </c>
      <c r="E99" s="110">
        <f t="shared" si="4"/>
        <v>100.47169811320755</v>
      </c>
      <c r="F99" s="105">
        <v>214</v>
      </c>
      <c r="G99" s="110">
        <f t="shared" si="5"/>
        <v>100.46948356807512</v>
      </c>
    </row>
    <row r="100" spans="1:7" ht="39" customHeight="1">
      <c r="A100" s="39" t="s">
        <v>84</v>
      </c>
      <c r="B100" s="24"/>
      <c r="C100" s="111"/>
      <c r="D100" s="112"/>
      <c r="E100" s="99"/>
      <c r="F100" s="112"/>
      <c r="G100" s="99"/>
    </row>
    <row r="101" spans="1:7" ht="58.5" customHeight="1">
      <c r="A101" s="38" t="s">
        <v>87</v>
      </c>
      <c r="B101" s="25" t="s">
        <v>41</v>
      </c>
      <c r="C101" s="104">
        <v>3</v>
      </c>
      <c r="D101" s="105">
        <v>3</v>
      </c>
      <c r="E101" s="99">
        <f t="shared" si="4"/>
        <v>100</v>
      </c>
      <c r="F101" s="105">
        <v>3</v>
      </c>
      <c r="G101" s="99">
        <f t="shared" si="5"/>
        <v>100</v>
      </c>
    </row>
    <row r="102" spans="1:7" ht="21.75" customHeight="1">
      <c r="A102" s="38" t="s">
        <v>88</v>
      </c>
      <c r="B102" s="25" t="s">
        <v>62</v>
      </c>
      <c r="C102" s="104">
        <v>200000</v>
      </c>
      <c r="D102" s="105">
        <v>200000</v>
      </c>
      <c r="E102" s="110">
        <f t="shared" si="4"/>
        <v>100</v>
      </c>
      <c r="F102" s="105">
        <v>210000</v>
      </c>
      <c r="G102" s="110">
        <f t="shared" si="5"/>
        <v>105</v>
      </c>
    </row>
    <row r="103" spans="1:7" ht="21.75" customHeight="1">
      <c r="A103" s="38" t="s">
        <v>85</v>
      </c>
      <c r="B103" s="25" t="s">
        <v>41</v>
      </c>
      <c r="C103" s="104">
        <v>15</v>
      </c>
      <c r="D103" s="105">
        <v>15</v>
      </c>
      <c r="E103" s="110">
        <f t="shared" si="4"/>
        <v>100</v>
      </c>
      <c r="F103" s="105">
        <v>17</v>
      </c>
      <c r="G103" s="110">
        <f t="shared" si="5"/>
        <v>113.33333333333333</v>
      </c>
    </row>
    <row r="104" spans="1:7" ht="21.75" customHeight="1">
      <c r="A104" s="38" t="s">
        <v>86</v>
      </c>
      <c r="B104" s="25" t="s">
        <v>62</v>
      </c>
      <c r="C104" s="104">
        <v>2603</v>
      </c>
      <c r="D104" s="105">
        <v>2603</v>
      </c>
      <c r="E104" s="99">
        <f t="shared" si="4"/>
        <v>100</v>
      </c>
      <c r="F104" s="105">
        <v>2612</v>
      </c>
      <c r="G104" s="99">
        <f t="shared" si="5"/>
        <v>100.3457548981944</v>
      </c>
    </row>
    <row r="105" spans="1:7" ht="21.75" customHeight="1">
      <c r="A105" s="38" t="s">
        <v>155</v>
      </c>
      <c r="B105" s="25" t="s">
        <v>154</v>
      </c>
      <c r="C105" s="104">
        <v>184756.6</v>
      </c>
      <c r="D105" s="105">
        <v>81333.399999999994</v>
      </c>
      <c r="E105" s="99">
        <f t="shared" si="4"/>
        <v>44.021918567455771</v>
      </c>
      <c r="F105" s="105">
        <v>83086.399999999994</v>
      </c>
      <c r="G105" s="99">
        <f t="shared" si="5"/>
        <v>102.15532610219171</v>
      </c>
    </row>
    <row r="106" spans="1:7" ht="59.25" customHeight="1">
      <c r="A106" s="39" t="s">
        <v>99</v>
      </c>
      <c r="B106" s="25"/>
      <c r="C106" s="104"/>
      <c r="D106" s="105"/>
      <c r="E106" s="99"/>
      <c r="F106" s="105"/>
      <c r="G106" s="99"/>
    </row>
    <row r="107" spans="1:7" ht="40.5" customHeight="1">
      <c r="A107" s="38" t="s">
        <v>100</v>
      </c>
      <c r="B107" s="33" t="s">
        <v>41</v>
      </c>
      <c r="C107" s="104">
        <v>1534</v>
      </c>
      <c r="D107" s="105">
        <v>1408</v>
      </c>
      <c r="E107" s="99">
        <f t="shared" si="4"/>
        <v>91.78617992177314</v>
      </c>
      <c r="F107" s="105">
        <v>2500</v>
      </c>
      <c r="G107" s="99">
        <f t="shared" si="5"/>
        <v>177.55681818181819</v>
      </c>
    </row>
    <row r="108" spans="1:7" ht="21" customHeight="1">
      <c r="A108" s="38" t="s">
        <v>101</v>
      </c>
      <c r="B108" s="55"/>
      <c r="C108" s="104"/>
      <c r="D108" s="105"/>
      <c r="E108" s="99"/>
      <c r="F108" s="105"/>
      <c r="G108" s="99"/>
    </row>
    <row r="109" spans="1:7" ht="20.25" customHeight="1">
      <c r="A109" s="54" t="s">
        <v>103</v>
      </c>
      <c r="B109" s="55" t="s">
        <v>132</v>
      </c>
      <c r="C109" s="104">
        <v>141006.70000000001</v>
      </c>
      <c r="D109" s="105">
        <v>125832</v>
      </c>
      <c r="E109" s="99">
        <f t="shared" si="4"/>
        <v>89.238312789392268</v>
      </c>
      <c r="F109" s="105" t="s">
        <v>145</v>
      </c>
      <c r="G109" s="99" t="s">
        <v>145</v>
      </c>
    </row>
    <row r="110" spans="1:7" ht="37.5" customHeight="1">
      <c r="A110" s="56" t="s">
        <v>104</v>
      </c>
      <c r="B110" s="55" t="s">
        <v>132</v>
      </c>
      <c r="C110" s="104">
        <v>108207</v>
      </c>
      <c r="D110" s="105">
        <v>109972.3</v>
      </c>
      <c r="E110" s="99">
        <f t="shared" si="4"/>
        <v>101.63141016754923</v>
      </c>
      <c r="F110" s="105" t="s">
        <v>145</v>
      </c>
      <c r="G110" s="99" t="s">
        <v>145</v>
      </c>
    </row>
    <row r="111" spans="1:7" ht="36.75" customHeight="1">
      <c r="A111" s="56" t="s">
        <v>105</v>
      </c>
      <c r="B111" s="55" t="s">
        <v>132</v>
      </c>
      <c r="C111" s="104">
        <v>79579.3</v>
      </c>
      <c r="D111" s="105">
        <v>83364.899999999994</v>
      </c>
      <c r="E111" s="99">
        <f t="shared" si="4"/>
        <v>104.75701595766738</v>
      </c>
      <c r="F111" s="105" t="s">
        <v>145</v>
      </c>
      <c r="G111" s="99" t="s">
        <v>145</v>
      </c>
    </row>
    <row r="112" spans="1:7" ht="38.25" customHeight="1">
      <c r="A112" s="56" t="s">
        <v>156</v>
      </c>
      <c r="B112" s="55" t="s">
        <v>132</v>
      </c>
      <c r="C112" s="104">
        <v>110064.6</v>
      </c>
      <c r="D112" s="105">
        <v>118201.60000000001</v>
      </c>
      <c r="E112" s="99">
        <f t="shared" si="4"/>
        <v>107.39293106048629</v>
      </c>
      <c r="F112" s="105" t="s">
        <v>145</v>
      </c>
      <c r="G112" s="99" t="s">
        <v>145</v>
      </c>
    </row>
    <row r="113" spans="1:254" ht="21" customHeight="1">
      <c r="A113" s="56" t="s">
        <v>106</v>
      </c>
      <c r="B113" s="55" t="s">
        <v>132</v>
      </c>
      <c r="C113" s="104">
        <v>40775</v>
      </c>
      <c r="D113" s="105">
        <v>38909.5</v>
      </c>
      <c r="E113" s="99">
        <f t="shared" si="4"/>
        <v>95.424892703862668</v>
      </c>
      <c r="F113" s="105" t="s">
        <v>145</v>
      </c>
      <c r="G113" s="99" t="s">
        <v>145</v>
      </c>
    </row>
    <row r="114" spans="1:254" ht="21" customHeight="1">
      <c r="A114" s="56" t="s">
        <v>157</v>
      </c>
      <c r="B114" s="55" t="s">
        <v>132</v>
      </c>
      <c r="C114" s="97" t="s">
        <v>145</v>
      </c>
      <c r="D114" s="98" t="s">
        <v>145</v>
      </c>
      <c r="E114" s="99" t="s">
        <v>145</v>
      </c>
      <c r="F114" s="105">
        <v>2117968.6</v>
      </c>
      <c r="G114" s="99" t="s">
        <v>145</v>
      </c>
    </row>
    <row r="115" spans="1:254" s="17" customFormat="1" ht="42.75" customHeight="1">
      <c r="A115" s="40" t="s">
        <v>118</v>
      </c>
      <c r="B115" s="30"/>
      <c r="C115" s="113"/>
      <c r="D115" s="114"/>
      <c r="E115" s="96"/>
      <c r="F115" s="115"/>
      <c r="G115" s="9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 ht="37.5" customHeight="1">
      <c r="A116" s="37" t="s">
        <v>119</v>
      </c>
      <c r="B116" s="31"/>
      <c r="C116" s="113"/>
      <c r="D116" s="114"/>
      <c r="E116" s="96"/>
      <c r="F116" s="115"/>
      <c r="G116" s="96"/>
    </row>
    <row r="117" spans="1:254" ht="45" hidden="1" customHeight="1">
      <c r="A117" s="40" t="s">
        <v>107</v>
      </c>
      <c r="B117" s="29"/>
      <c r="C117" s="106"/>
      <c r="D117" s="107"/>
      <c r="E117" s="96"/>
      <c r="F117" s="107"/>
      <c r="G117" s="9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</row>
    <row r="118" spans="1:254" ht="39.75" hidden="1" customHeight="1">
      <c r="A118" s="37" t="s">
        <v>108</v>
      </c>
      <c r="B118" s="28" t="s">
        <v>113</v>
      </c>
      <c r="C118" s="106"/>
      <c r="D118" s="107"/>
      <c r="E118" s="96" t="e">
        <f t="shared" si="4"/>
        <v>#DIV/0!</v>
      </c>
      <c r="F118" s="107"/>
      <c r="G118" s="96" t="e">
        <f t="shared" si="5"/>
        <v>#DIV/0!</v>
      </c>
    </row>
    <row r="119" spans="1:254" s="12" customFormat="1" ht="39.75" hidden="1" customHeight="1">
      <c r="A119" s="37" t="s">
        <v>109</v>
      </c>
      <c r="B119" s="28" t="s">
        <v>114</v>
      </c>
      <c r="C119" s="106"/>
      <c r="D119" s="107"/>
      <c r="E119" s="96" t="e">
        <f t="shared" si="4"/>
        <v>#DIV/0!</v>
      </c>
      <c r="F119" s="107"/>
      <c r="G119" s="96" t="e">
        <f t="shared" si="5"/>
        <v>#DIV/0!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 ht="37.5" hidden="1">
      <c r="A120" s="37" t="s">
        <v>110</v>
      </c>
      <c r="B120" s="28" t="s">
        <v>102</v>
      </c>
      <c r="C120" s="106"/>
      <c r="D120" s="107"/>
      <c r="E120" s="96" t="e">
        <f t="shared" si="4"/>
        <v>#DIV/0!</v>
      </c>
      <c r="F120" s="107"/>
      <c r="G120" s="96" t="e">
        <f t="shared" si="5"/>
        <v>#DIV/0!</v>
      </c>
    </row>
    <row r="121" spans="1:254" ht="56.25">
      <c r="A121" s="40" t="s">
        <v>111</v>
      </c>
      <c r="B121" s="29"/>
      <c r="C121" s="106"/>
      <c r="D121" s="107"/>
      <c r="E121" s="96"/>
      <c r="F121" s="107"/>
      <c r="G121" s="96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</row>
    <row r="122" spans="1:254" s="12" customFormat="1" ht="37.5">
      <c r="A122" s="37" t="s">
        <v>112</v>
      </c>
      <c r="B122" s="28" t="s">
        <v>114</v>
      </c>
      <c r="C122" s="106">
        <v>24.905999999999999</v>
      </c>
      <c r="D122" s="107">
        <v>24.905999999999999</v>
      </c>
      <c r="E122" s="96">
        <f t="shared" si="4"/>
        <v>100</v>
      </c>
      <c r="F122" s="107">
        <v>24.905999999999999</v>
      </c>
      <c r="G122" s="96">
        <f t="shared" si="5"/>
        <v>100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 s="12" customFormat="1" ht="18.75">
      <c r="A123" s="40" t="s">
        <v>3</v>
      </c>
      <c r="B123" s="32"/>
      <c r="C123" s="106"/>
      <c r="D123" s="107"/>
      <c r="E123" s="96"/>
      <c r="F123" s="107"/>
      <c r="G123" s="9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 ht="24" customHeight="1">
      <c r="A124" s="38" t="s">
        <v>37</v>
      </c>
      <c r="B124" s="25" t="s">
        <v>12</v>
      </c>
      <c r="C124" s="104">
        <v>0.34599999999999997</v>
      </c>
      <c r="D124" s="105">
        <v>0.34599999999999997</v>
      </c>
      <c r="E124" s="96">
        <f t="shared" si="4"/>
        <v>100</v>
      </c>
      <c r="F124" s="105">
        <v>0.34799999999999998</v>
      </c>
      <c r="G124" s="96">
        <f t="shared" si="5"/>
        <v>100.57803468208093</v>
      </c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</row>
    <row r="125" spans="1:254" s="12" customFormat="1" ht="37.5">
      <c r="A125" s="38" t="s">
        <v>68</v>
      </c>
      <c r="B125" s="25" t="s">
        <v>15</v>
      </c>
      <c r="C125" s="104">
        <v>83.4</v>
      </c>
      <c r="D125" s="105">
        <v>83.4</v>
      </c>
      <c r="E125" s="96">
        <f t="shared" si="4"/>
        <v>100</v>
      </c>
      <c r="F125" s="105">
        <v>83.4</v>
      </c>
      <c r="G125" s="96">
        <f t="shared" si="5"/>
        <v>100</v>
      </c>
    </row>
    <row r="126" spans="1:254" s="12" customFormat="1" ht="37.5">
      <c r="A126" s="38" t="s">
        <v>69</v>
      </c>
      <c r="B126" s="25" t="s">
        <v>41</v>
      </c>
      <c r="C126" s="104">
        <v>3</v>
      </c>
      <c r="D126" s="105">
        <v>3</v>
      </c>
      <c r="E126" s="96">
        <f t="shared" si="4"/>
        <v>100</v>
      </c>
      <c r="F126" s="105">
        <v>3</v>
      </c>
      <c r="G126" s="96">
        <f t="shared" si="5"/>
        <v>100</v>
      </c>
    </row>
    <row r="127" spans="1:254" s="12" customFormat="1" ht="29.25" customHeight="1">
      <c r="A127" s="37" t="s">
        <v>4</v>
      </c>
      <c r="B127" s="25" t="s">
        <v>12</v>
      </c>
      <c r="C127" s="106"/>
      <c r="D127" s="107"/>
      <c r="E127" s="96"/>
      <c r="F127" s="107"/>
      <c r="G127" s="96"/>
    </row>
    <row r="128" spans="1:254" s="12" customFormat="1" ht="18.75">
      <c r="A128" s="38" t="s">
        <v>38</v>
      </c>
      <c r="B128" s="25" t="s">
        <v>12</v>
      </c>
      <c r="C128" s="104">
        <v>0.60599999999999998</v>
      </c>
      <c r="D128" s="105">
        <v>0.61799999999999999</v>
      </c>
      <c r="E128" s="96">
        <f t="shared" si="4"/>
        <v>101.98019801980197</v>
      </c>
      <c r="F128" s="105">
        <v>0.61799999999999999</v>
      </c>
      <c r="G128" s="96">
        <f t="shared" si="5"/>
        <v>100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 ht="39.75" customHeight="1">
      <c r="A129" s="38" t="s">
        <v>5</v>
      </c>
      <c r="B129" s="25" t="s">
        <v>15</v>
      </c>
      <c r="C129" s="104">
        <v>100</v>
      </c>
      <c r="D129" s="105">
        <v>100</v>
      </c>
      <c r="E129" s="96">
        <f t="shared" si="4"/>
        <v>100</v>
      </c>
      <c r="F129" s="105">
        <v>100</v>
      </c>
      <c r="G129" s="96">
        <f t="shared" si="5"/>
        <v>100</v>
      </c>
    </row>
    <row r="130" spans="1:254" ht="40.5" customHeight="1">
      <c r="A130" s="38" t="s">
        <v>122</v>
      </c>
      <c r="B130" s="33" t="s">
        <v>123</v>
      </c>
      <c r="C130" s="104">
        <v>769</v>
      </c>
      <c r="D130" s="105">
        <v>769</v>
      </c>
      <c r="E130" s="110">
        <f>D130/C130*100</f>
        <v>100</v>
      </c>
      <c r="F130" s="105">
        <v>769</v>
      </c>
      <c r="G130" s="110">
        <f t="shared" si="5"/>
        <v>100</v>
      </c>
    </row>
    <row r="131" spans="1:254" s="12" customFormat="1" ht="37.5">
      <c r="A131" s="38" t="s">
        <v>43</v>
      </c>
      <c r="B131" s="33" t="s">
        <v>42</v>
      </c>
      <c r="C131" s="104">
        <v>333</v>
      </c>
      <c r="D131" s="105">
        <v>333</v>
      </c>
      <c r="E131" s="110">
        <f>D131/C131*100</f>
        <v>100</v>
      </c>
      <c r="F131" s="105">
        <v>333</v>
      </c>
      <c r="G131" s="110">
        <f t="shared" ref="G131:G134" si="6">F131/D131*100</f>
        <v>100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 ht="39" customHeight="1">
      <c r="A132" s="38" t="s">
        <v>73</v>
      </c>
      <c r="B132" s="33" t="s">
        <v>67</v>
      </c>
      <c r="C132" s="104">
        <v>14</v>
      </c>
      <c r="D132" s="105">
        <v>14</v>
      </c>
      <c r="E132" s="110">
        <f>D132/C132*100</f>
        <v>100</v>
      </c>
      <c r="F132" s="105">
        <v>12</v>
      </c>
      <c r="G132" s="110">
        <f t="shared" si="6"/>
        <v>85.714285714285708</v>
      </c>
    </row>
    <row r="133" spans="1:254" ht="39" customHeight="1">
      <c r="A133" s="38" t="s">
        <v>153</v>
      </c>
      <c r="B133" s="25" t="s">
        <v>44</v>
      </c>
      <c r="C133" s="106">
        <v>1208</v>
      </c>
      <c r="D133" s="107">
        <v>1208</v>
      </c>
      <c r="E133" s="96">
        <f t="shared" ref="E133:E134" si="7">D133/C133*100</f>
        <v>100</v>
      </c>
      <c r="F133" s="107">
        <v>1208</v>
      </c>
      <c r="G133" s="99">
        <f t="shared" si="6"/>
        <v>100</v>
      </c>
    </row>
    <row r="134" spans="1:254" ht="39" customHeight="1">
      <c r="A134" s="38" t="s">
        <v>45</v>
      </c>
      <c r="B134" s="25" t="s">
        <v>15</v>
      </c>
      <c r="C134" s="104">
        <v>41.5</v>
      </c>
      <c r="D134" s="105">
        <v>42.5</v>
      </c>
      <c r="E134" s="96">
        <f t="shared" si="7"/>
        <v>102.40963855421687</v>
      </c>
      <c r="F134" s="105">
        <v>43.5</v>
      </c>
      <c r="G134" s="96">
        <f t="shared" si="6"/>
        <v>102.35294117647058</v>
      </c>
    </row>
    <row r="135" spans="1:254" ht="18.75">
      <c r="A135" s="40" t="s">
        <v>6</v>
      </c>
      <c r="B135" s="26"/>
      <c r="C135" s="106"/>
      <c r="D135" s="107"/>
      <c r="E135" s="96"/>
      <c r="F135" s="107"/>
      <c r="G135" s="96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</row>
    <row r="136" spans="1:254" ht="22.5" customHeight="1">
      <c r="A136" s="37" t="s">
        <v>56</v>
      </c>
      <c r="B136" s="27" t="s">
        <v>39</v>
      </c>
      <c r="C136" s="106">
        <v>2.85</v>
      </c>
      <c r="D136" s="107">
        <v>3.1</v>
      </c>
      <c r="E136" s="96">
        <f t="shared" si="4"/>
        <v>108.77192982456141</v>
      </c>
      <c r="F136" s="107">
        <v>4.2</v>
      </c>
      <c r="G136" s="96">
        <f t="shared" si="5"/>
        <v>135.48387096774195</v>
      </c>
    </row>
    <row r="137" spans="1:254" ht="41.25" customHeight="1">
      <c r="A137" s="37" t="s">
        <v>40</v>
      </c>
      <c r="B137" s="27" t="s">
        <v>57</v>
      </c>
      <c r="C137" s="106">
        <v>24.64</v>
      </c>
      <c r="D137" s="107">
        <v>24.64</v>
      </c>
      <c r="E137" s="96">
        <f t="shared" ref="E137" si="8">D137/C137*100</f>
        <v>100</v>
      </c>
      <c r="F137" s="107">
        <v>24.3</v>
      </c>
      <c r="G137" s="96">
        <f t="shared" si="5"/>
        <v>98.620129870129873</v>
      </c>
    </row>
    <row r="138" spans="1:254" s="12" customFormat="1" ht="24.75" customHeight="1">
      <c r="A138" s="40" t="s">
        <v>9</v>
      </c>
      <c r="B138" s="26"/>
      <c r="C138" s="106"/>
      <c r="D138" s="107"/>
      <c r="E138" s="96"/>
      <c r="F138" s="107"/>
      <c r="G138" s="9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ht="42.75" hidden="1" customHeight="1">
      <c r="A139" s="38" t="s">
        <v>50</v>
      </c>
      <c r="B139" s="25" t="s">
        <v>15</v>
      </c>
      <c r="C139" s="104">
        <v>97.5</v>
      </c>
      <c r="D139" s="105">
        <v>97.5</v>
      </c>
      <c r="E139" s="96">
        <f>D139/C139*100</f>
        <v>100</v>
      </c>
      <c r="F139" s="105">
        <v>97.5</v>
      </c>
      <c r="G139" s="96">
        <f t="shared" ref="G139" si="9">F139/D139*100</f>
        <v>100</v>
      </c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</row>
    <row r="140" spans="1:254" ht="33" customHeight="1">
      <c r="A140" s="38" t="s">
        <v>47</v>
      </c>
      <c r="B140" s="25" t="s">
        <v>46</v>
      </c>
      <c r="C140" s="104">
        <v>19</v>
      </c>
      <c r="D140" s="105">
        <v>19</v>
      </c>
      <c r="E140" s="96">
        <f t="shared" ref="E140:E157" si="10">D140/C140*100</f>
        <v>100</v>
      </c>
      <c r="F140" s="105">
        <v>19.5</v>
      </c>
      <c r="G140" s="96">
        <f t="shared" ref="G140:G157" si="11">F140/D140*100</f>
        <v>102.63157894736842</v>
      </c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</row>
    <row r="141" spans="1:254" ht="18.75">
      <c r="A141" s="37" t="s">
        <v>144</v>
      </c>
      <c r="B141" s="27" t="s">
        <v>46</v>
      </c>
      <c r="C141" s="106">
        <v>47.5</v>
      </c>
      <c r="D141" s="107">
        <v>47.5</v>
      </c>
      <c r="E141" s="96">
        <f t="shared" si="10"/>
        <v>100</v>
      </c>
      <c r="F141" s="107">
        <v>47.5</v>
      </c>
      <c r="G141" s="96">
        <f t="shared" si="11"/>
        <v>100</v>
      </c>
    </row>
    <row r="142" spans="1:254" ht="37.5">
      <c r="A142" s="37" t="s">
        <v>146</v>
      </c>
      <c r="B142" s="27" t="s">
        <v>46</v>
      </c>
      <c r="C142" s="106">
        <v>41.19</v>
      </c>
      <c r="D142" s="107">
        <v>41.19</v>
      </c>
      <c r="E142" s="96">
        <f t="shared" si="10"/>
        <v>100</v>
      </c>
      <c r="F142" s="107">
        <v>41.19</v>
      </c>
      <c r="G142" s="96">
        <f t="shared" si="11"/>
        <v>100</v>
      </c>
    </row>
    <row r="143" spans="1:254" ht="37.5">
      <c r="A143" s="37" t="s">
        <v>147</v>
      </c>
      <c r="B143" s="27" t="s">
        <v>46</v>
      </c>
      <c r="C143" s="106">
        <v>6.31</v>
      </c>
      <c r="D143" s="107">
        <v>6.31</v>
      </c>
      <c r="E143" s="96">
        <f t="shared" si="10"/>
        <v>100</v>
      </c>
      <c r="F143" s="107">
        <v>6.31</v>
      </c>
      <c r="G143" s="96">
        <f t="shared" si="11"/>
        <v>100</v>
      </c>
    </row>
    <row r="144" spans="1:254" ht="37.5">
      <c r="A144" s="38" t="s">
        <v>115</v>
      </c>
      <c r="B144" s="25" t="s">
        <v>46</v>
      </c>
      <c r="C144" s="104">
        <v>1.9</v>
      </c>
      <c r="D144" s="105">
        <v>2</v>
      </c>
      <c r="E144" s="99">
        <f t="shared" si="10"/>
        <v>105.26315789473684</v>
      </c>
      <c r="F144" s="105">
        <v>2.1</v>
      </c>
      <c r="G144" s="99">
        <f t="shared" si="11"/>
        <v>105</v>
      </c>
    </row>
    <row r="145" spans="1:254" ht="37.5">
      <c r="A145" s="38" t="s">
        <v>48</v>
      </c>
      <c r="B145" s="25" t="s">
        <v>46</v>
      </c>
      <c r="C145" s="104">
        <v>9.8000000000000007</v>
      </c>
      <c r="D145" s="105">
        <v>9.8000000000000007</v>
      </c>
      <c r="E145" s="99">
        <f t="shared" si="10"/>
        <v>100</v>
      </c>
      <c r="F145" s="105">
        <v>9.8000000000000007</v>
      </c>
      <c r="G145" s="99">
        <f t="shared" si="11"/>
        <v>100</v>
      </c>
    </row>
    <row r="146" spans="1:254" ht="18.75">
      <c r="A146" s="38" t="s">
        <v>47</v>
      </c>
      <c r="B146" s="25" t="s">
        <v>149</v>
      </c>
      <c r="C146" s="104">
        <v>42</v>
      </c>
      <c r="D146" s="105">
        <v>42</v>
      </c>
      <c r="E146" s="99">
        <f t="shared" si="10"/>
        <v>100</v>
      </c>
      <c r="F146" s="105">
        <v>45</v>
      </c>
      <c r="G146" s="99">
        <f t="shared" si="11"/>
        <v>107.14285714285714</v>
      </c>
    </row>
    <row r="147" spans="1:254" ht="56.25">
      <c r="A147" s="38" t="s">
        <v>148</v>
      </c>
      <c r="B147" s="25" t="s">
        <v>46</v>
      </c>
      <c r="C147" s="104">
        <v>0.1</v>
      </c>
      <c r="D147" s="105">
        <v>0.1</v>
      </c>
      <c r="E147" s="99">
        <f t="shared" si="10"/>
        <v>100</v>
      </c>
      <c r="F147" s="105">
        <v>0.1</v>
      </c>
      <c r="G147" s="99">
        <f t="shared" si="11"/>
        <v>100</v>
      </c>
    </row>
    <row r="148" spans="1:254" ht="37.5">
      <c r="A148" s="38" t="s">
        <v>49</v>
      </c>
      <c r="B148" s="25" t="s">
        <v>46</v>
      </c>
      <c r="C148" s="104">
        <v>52.11</v>
      </c>
      <c r="D148" s="105">
        <v>52.11</v>
      </c>
      <c r="E148" s="96">
        <f t="shared" si="10"/>
        <v>100</v>
      </c>
      <c r="F148" s="105">
        <v>52.11</v>
      </c>
      <c r="G148" s="96">
        <f t="shared" si="11"/>
        <v>100</v>
      </c>
    </row>
    <row r="149" spans="1:254" ht="18.75">
      <c r="A149" s="38" t="s">
        <v>64</v>
      </c>
      <c r="B149" s="25" t="s">
        <v>46</v>
      </c>
      <c r="C149" s="104">
        <v>45.02</v>
      </c>
      <c r="D149" s="105">
        <v>45.02</v>
      </c>
      <c r="E149" s="96">
        <f t="shared" si="10"/>
        <v>100</v>
      </c>
      <c r="F149" s="105">
        <v>45.02</v>
      </c>
      <c r="G149" s="96">
        <f t="shared" si="11"/>
        <v>100</v>
      </c>
    </row>
    <row r="150" spans="1:254" ht="56.25">
      <c r="A150" s="38" t="s">
        <v>50</v>
      </c>
      <c r="B150" s="25" t="s">
        <v>15</v>
      </c>
      <c r="C150" s="104">
        <v>97.5</v>
      </c>
      <c r="D150" s="105">
        <v>97.5</v>
      </c>
      <c r="E150" s="96">
        <f t="shared" si="10"/>
        <v>100</v>
      </c>
      <c r="F150" s="105">
        <v>97.5</v>
      </c>
      <c r="G150" s="96">
        <f t="shared" si="11"/>
        <v>100</v>
      </c>
    </row>
    <row r="151" spans="1:254" ht="75">
      <c r="A151" s="38" t="s">
        <v>52</v>
      </c>
      <c r="B151" s="25" t="s">
        <v>44</v>
      </c>
      <c r="C151" s="104">
        <v>513.5</v>
      </c>
      <c r="D151" s="105">
        <v>514.6</v>
      </c>
      <c r="E151" s="96">
        <f t="shared" si="10"/>
        <v>100.21421616358326</v>
      </c>
      <c r="F151" s="105">
        <v>518.9</v>
      </c>
      <c r="G151" s="96">
        <f t="shared" si="11"/>
        <v>100.83560046638165</v>
      </c>
    </row>
    <row r="152" spans="1:254" ht="112.5">
      <c r="A152" s="38" t="s">
        <v>51</v>
      </c>
      <c r="B152" s="25" t="s">
        <v>81</v>
      </c>
      <c r="C152" s="104">
        <v>48.5</v>
      </c>
      <c r="D152" s="105">
        <v>48.7</v>
      </c>
      <c r="E152" s="96">
        <f t="shared" si="10"/>
        <v>100.41237113402062</v>
      </c>
      <c r="F152" s="105">
        <v>48.9</v>
      </c>
      <c r="G152" s="96">
        <f t="shared" si="11"/>
        <v>100.41067761806981</v>
      </c>
    </row>
    <row r="153" spans="1:254" ht="18.75">
      <c r="A153" s="40" t="s">
        <v>77</v>
      </c>
      <c r="B153" s="27"/>
      <c r="C153" s="106"/>
      <c r="D153" s="107"/>
      <c r="E153" s="96"/>
      <c r="F153" s="107"/>
      <c r="G153" s="96"/>
    </row>
    <row r="154" spans="1:254" s="12" customFormat="1" ht="39.75" customHeight="1">
      <c r="A154" s="38" t="s">
        <v>74</v>
      </c>
      <c r="B154" s="25" t="s">
        <v>46</v>
      </c>
      <c r="C154" s="104">
        <v>1.85</v>
      </c>
      <c r="D154" s="105">
        <v>1.78</v>
      </c>
      <c r="E154" s="96">
        <f t="shared" si="10"/>
        <v>96.21621621621621</v>
      </c>
      <c r="F154" s="105">
        <v>1.9</v>
      </c>
      <c r="G154" s="96">
        <f t="shared" si="11"/>
        <v>106.74157303370787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 s="12" customFormat="1" ht="39.75" customHeight="1">
      <c r="A155" s="38" t="s">
        <v>75</v>
      </c>
      <c r="B155" s="25" t="s">
        <v>46</v>
      </c>
      <c r="C155" s="104">
        <v>0.7</v>
      </c>
      <c r="D155" s="105">
        <v>0.65</v>
      </c>
      <c r="E155" s="96">
        <f t="shared" si="10"/>
        <v>92.857142857142875</v>
      </c>
      <c r="F155" s="105">
        <v>0.6</v>
      </c>
      <c r="G155" s="96">
        <f t="shared" si="11"/>
        <v>92.307692307692307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 s="12" customFormat="1" ht="37.5">
      <c r="A156" s="37" t="s">
        <v>78</v>
      </c>
      <c r="B156" s="27" t="s">
        <v>79</v>
      </c>
      <c r="C156" s="106">
        <v>18</v>
      </c>
      <c r="D156" s="107">
        <v>18</v>
      </c>
      <c r="E156" s="96">
        <f t="shared" si="10"/>
        <v>100</v>
      </c>
      <c r="F156" s="107">
        <v>25</v>
      </c>
      <c r="G156" s="96">
        <f t="shared" si="11"/>
        <v>138.88888888888889</v>
      </c>
    </row>
    <row r="157" spans="1:254" s="12" customFormat="1" ht="38.25" thickBot="1">
      <c r="A157" s="41" t="s">
        <v>80</v>
      </c>
      <c r="B157" s="27" t="s">
        <v>79</v>
      </c>
      <c r="C157" s="106">
        <v>60</v>
      </c>
      <c r="D157" s="107">
        <v>66</v>
      </c>
      <c r="E157" s="96">
        <f t="shared" si="10"/>
        <v>110.00000000000001</v>
      </c>
      <c r="F157" s="107">
        <v>70</v>
      </c>
      <c r="G157" s="96">
        <f t="shared" si="11"/>
        <v>106.06060606060606</v>
      </c>
    </row>
    <row r="158" spans="1:254" ht="18.75">
      <c r="A158" s="15"/>
      <c r="B158" s="16"/>
      <c r="C158" s="73"/>
      <c r="D158" s="73"/>
      <c r="E158" s="50"/>
      <c r="F158" s="73"/>
      <c r="G158" s="50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</row>
    <row r="159" spans="1:254" ht="18.75">
      <c r="A159" s="15"/>
      <c r="B159" s="16"/>
      <c r="C159" s="73"/>
      <c r="D159" s="73"/>
      <c r="E159" s="50"/>
      <c r="F159" s="73"/>
      <c r="G159" s="50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</row>
    <row r="160" spans="1:254">
      <c r="A160" s="93"/>
      <c r="B160" s="93"/>
      <c r="C160" s="93"/>
      <c r="D160" s="93"/>
      <c r="E160" s="93"/>
      <c r="F160" s="93"/>
      <c r="G160" s="93"/>
    </row>
    <row r="161" spans="1:7">
      <c r="A161" s="93"/>
      <c r="B161" s="93"/>
      <c r="C161" s="93"/>
      <c r="D161" s="93"/>
      <c r="E161" s="93"/>
      <c r="F161" s="93"/>
      <c r="G161" s="93"/>
    </row>
    <row r="162" spans="1:7">
      <c r="A162" s="93"/>
      <c r="B162" s="93"/>
      <c r="C162" s="93"/>
      <c r="D162" s="93"/>
      <c r="E162" s="93"/>
      <c r="F162" s="93"/>
      <c r="G162" s="93"/>
    </row>
    <row r="163" spans="1:7">
      <c r="A163" s="93"/>
      <c r="B163" s="93"/>
      <c r="C163" s="93"/>
      <c r="D163" s="93"/>
      <c r="E163" s="93"/>
      <c r="F163" s="93"/>
      <c r="G163" s="93"/>
    </row>
    <row r="164" spans="1:7">
      <c r="A164" s="93"/>
      <c r="B164" s="93"/>
      <c r="C164" s="93"/>
      <c r="D164" s="93"/>
      <c r="E164" s="93"/>
      <c r="F164" s="93"/>
      <c r="G164" s="93"/>
    </row>
    <row r="165" spans="1:7">
      <c r="A165" s="93"/>
      <c r="B165" s="93"/>
      <c r="C165" s="93"/>
      <c r="D165" s="93"/>
      <c r="E165" s="93"/>
      <c r="F165" s="93"/>
      <c r="G165" s="93"/>
    </row>
    <row r="166" spans="1:7">
      <c r="A166" s="93"/>
      <c r="B166" s="93"/>
      <c r="C166" s="93"/>
      <c r="D166" s="93"/>
      <c r="E166" s="93"/>
      <c r="F166" s="93"/>
      <c r="G166" s="93"/>
    </row>
    <row r="167" spans="1:7" ht="18.75">
      <c r="A167" s="9"/>
      <c r="B167" s="10"/>
      <c r="C167" s="74"/>
      <c r="D167" s="74"/>
      <c r="E167" s="11"/>
      <c r="F167" s="74"/>
      <c r="G167" s="11"/>
    </row>
    <row r="168" spans="1:7" ht="18.75">
      <c r="A168" s="13"/>
      <c r="B168" s="14"/>
      <c r="C168" s="75"/>
      <c r="D168" s="75"/>
      <c r="E168" s="51"/>
      <c r="F168" s="75"/>
      <c r="G168" s="51"/>
    </row>
    <row r="169" spans="1:7" ht="18.75">
      <c r="A169" s="13" t="s">
        <v>134</v>
      </c>
      <c r="B169" s="14"/>
      <c r="C169" s="75"/>
      <c r="D169" s="75"/>
      <c r="E169" s="51"/>
      <c r="F169" s="83"/>
      <c r="G169" s="83"/>
    </row>
    <row r="170" spans="1:7" ht="18.75">
      <c r="A170" s="13" t="s">
        <v>95</v>
      </c>
      <c r="B170" s="14"/>
      <c r="C170" s="75"/>
      <c r="D170" s="75"/>
      <c r="E170" s="51"/>
      <c r="F170" s="81" t="s">
        <v>133</v>
      </c>
      <c r="G170" s="81"/>
    </row>
    <row r="171" spans="1:7" ht="15">
      <c r="A171" s="6"/>
      <c r="B171" s="3"/>
      <c r="C171" s="76"/>
      <c r="D171" s="76"/>
      <c r="E171" s="52"/>
      <c r="F171" s="76"/>
      <c r="G171" s="52"/>
    </row>
  </sheetData>
  <mergeCells count="14">
    <mergeCell ref="E7:F7"/>
    <mergeCell ref="E8:F8"/>
    <mergeCell ref="E9:G9"/>
    <mergeCell ref="E11:G11"/>
    <mergeCell ref="F170:G170"/>
    <mergeCell ref="A13:G13"/>
    <mergeCell ref="F169:G169"/>
    <mergeCell ref="A12:G12"/>
    <mergeCell ref="A16:A17"/>
    <mergeCell ref="E16:E17"/>
    <mergeCell ref="G16:G17"/>
    <mergeCell ref="B16:B17"/>
    <mergeCell ref="A15:G15"/>
    <mergeCell ref="A160:G166"/>
  </mergeCells>
  <phoneticPr fontId="1" type="noConversion"/>
  <printOptions horizontalCentered="1"/>
  <pageMargins left="0.59055118110236227" right="0.39370078740157483" top="0.78740157480314965" bottom="0.78740157480314965" header="0.78740157480314965" footer="0.51181102362204722"/>
  <pageSetup paperSize="9" scale="59" orientation="portrait" r:id="rId1"/>
  <headerFooter alignWithMargins="0">
    <oddFooter>&amp;R&amp;P</oddFooter>
  </headerFooter>
  <rowBreaks count="1" manualBreakCount="1">
    <brk id="8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</dc:creator>
  <cp:lastModifiedBy>Fin</cp:lastModifiedBy>
  <cp:lastPrinted>2017-10-25T08:23:05Z</cp:lastPrinted>
  <dcterms:created xsi:type="dcterms:W3CDTF">2006-05-06T07:58:30Z</dcterms:created>
  <dcterms:modified xsi:type="dcterms:W3CDTF">2017-10-25T08:24:22Z</dcterms:modified>
</cp:coreProperties>
</file>