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180" windowHeight="8220"/>
  </bookViews>
  <sheets>
    <sheet name="Лист1" sheetId="1" r:id="rId1"/>
  </sheets>
  <definedNames>
    <definedName name="_xlnm.Print_Titles" localSheetId="0">Лист1!$13:$14</definedName>
    <definedName name="_xlnm.Print_Area" localSheetId="0">Лист1!$A$1:$L$129</definedName>
  </definedNames>
  <calcPr calcId="124519"/>
</workbook>
</file>

<file path=xl/calcChain.xml><?xml version="1.0" encoding="utf-8"?>
<calcChain xmlns="http://schemas.openxmlformats.org/spreadsheetml/2006/main">
  <c r="C46" i="1"/>
  <c r="I110" l="1"/>
  <c r="J110" s="1"/>
  <c r="G110"/>
  <c r="I104"/>
  <c r="J104" s="1"/>
  <c r="G104"/>
  <c r="I53"/>
  <c r="J53" s="1"/>
  <c r="G53"/>
  <c r="E46"/>
  <c r="G81" l="1"/>
  <c r="G45"/>
  <c r="I16" l="1"/>
  <c r="G17"/>
  <c r="G16"/>
  <c r="I17" l="1"/>
  <c r="J17" s="1"/>
  <c r="I18"/>
  <c r="J18" s="1"/>
  <c r="I19"/>
  <c r="J19" s="1"/>
  <c r="I20"/>
  <c r="J20" s="1"/>
  <c r="I21"/>
  <c r="J21" s="1"/>
  <c r="I22"/>
  <c r="J22" s="1"/>
  <c r="I23"/>
  <c r="J23" s="1"/>
  <c r="I24"/>
  <c r="J24" s="1"/>
  <c r="I25"/>
  <c r="J25" s="1"/>
  <c r="I26"/>
  <c r="J26" s="1"/>
  <c r="I27"/>
  <c r="J27" s="1"/>
  <c r="I28"/>
  <c r="J28" s="1"/>
  <c r="I29"/>
  <c r="J29" s="1"/>
  <c r="I30"/>
  <c r="J30" s="1"/>
  <c r="I32"/>
  <c r="J32" s="1"/>
  <c r="I33"/>
  <c r="J33" s="1"/>
  <c r="I34"/>
  <c r="J34" s="1"/>
  <c r="I35"/>
  <c r="J35" s="1"/>
  <c r="I36"/>
  <c r="J36" s="1"/>
  <c r="I37"/>
  <c r="J37" s="1"/>
  <c r="I38"/>
  <c r="J38" s="1"/>
  <c r="I40"/>
  <c r="J40" s="1"/>
  <c r="I41"/>
  <c r="J41" s="1"/>
  <c r="I42"/>
  <c r="J42" s="1"/>
  <c r="I43"/>
  <c r="J43" s="1"/>
  <c r="I44"/>
  <c r="J44" s="1"/>
  <c r="I45"/>
  <c r="J45" s="1"/>
  <c r="I46"/>
  <c r="J46" s="1"/>
  <c r="I47"/>
  <c r="J47" s="1"/>
  <c r="I48"/>
  <c r="J48" s="1"/>
  <c r="I49"/>
  <c r="J49" s="1"/>
  <c r="I50"/>
  <c r="J50" s="1"/>
  <c r="I51"/>
  <c r="J51" s="1"/>
  <c r="I54"/>
  <c r="J54" s="1"/>
  <c r="I55"/>
  <c r="J55" s="1"/>
  <c r="I56"/>
  <c r="J56" s="1"/>
  <c r="I58"/>
  <c r="J58" s="1"/>
  <c r="I59"/>
  <c r="J59" s="1"/>
  <c r="I60"/>
  <c r="J60" s="1"/>
  <c r="I61"/>
  <c r="J61" s="1"/>
  <c r="I62"/>
  <c r="J62" s="1"/>
  <c r="I63"/>
  <c r="J63" s="1"/>
  <c r="I64"/>
  <c r="J64" s="1"/>
  <c r="I65"/>
  <c r="J65" s="1"/>
  <c r="I66"/>
  <c r="J66" s="1"/>
  <c r="I67"/>
  <c r="J67" s="1"/>
  <c r="I68"/>
  <c r="J68" s="1"/>
  <c r="I69"/>
  <c r="J69" s="1"/>
  <c r="I70"/>
  <c r="J70" s="1"/>
  <c r="I72"/>
  <c r="J72" s="1"/>
  <c r="I73"/>
  <c r="J73" s="1"/>
  <c r="I74"/>
  <c r="J74" s="1"/>
  <c r="I75"/>
  <c r="J75" s="1"/>
  <c r="I77"/>
  <c r="J77" s="1"/>
  <c r="I79"/>
  <c r="J79" s="1"/>
  <c r="I80"/>
  <c r="J80" s="1"/>
  <c r="I81"/>
  <c r="J81" s="1"/>
  <c r="I82"/>
  <c r="J82" s="1"/>
  <c r="I83"/>
  <c r="J83" s="1"/>
  <c r="I85"/>
  <c r="J85" s="1"/>
  <c r="I86"/>
  <c r="J86" s="1"/>
  <c r="I87"/>
  <c r="J87" s="1"/>
  <c r="I89"/>
  <c r="J89" s="1"/>
  <c r="I91"/>
  <c r="J91" s="1"/>
  <c r="I93"/>
  <c r="J93" s="1"/>
  <c r="I94"/>
  <c r="J94" s="1"/>
  <c r="I95"/>
  <c r="J95" s="1"/>
  <c r="I96"/>
  <c r="J96" s="1"/>
  <c r="I97"/>
  <c r="J97" s="1"/>
  <c r="I98"/>
  <c r="J98" s="1"/>
  <c r="I99"/>
  <c r="J99" s="1"/>
  <c r="I100"/>
  <c r="J100" s="1"/>
  <c r="I101"/>
  <c r="J101" s="1"/>
  <c r="I102"/>
  <c r="J102" s="1"/>
  <c r="I106"/>
  <c r="J106" s="1"/>
  <c r="I107"/>
  <c r="J107" s="1"/>
  <c r="I108"/>
  <c r="J108" s="1"/>
  <c r="I109"/>
  <c r="J109" s="1"/>
  <c r="I112"/>
  <c r="J112" s="1"/>
  <c r="I113"/>
  <c r="J113" s="1"/>
  <c r="I114"/>
  <c r="J114" s="1"/>
  <c r="I115"/>
  <c r="J115" s="1"/>
  <c r="I116"/>
  <c r="J116" s="1"/>
  <c r="I117"/>
  <c r="J117" s="1"/>
  <c r="I118"/>
  <c r="J118" s="1"/>
  <c r="I119"/>
  <c r="J119" s="1"/>
  <c r="I121"/>
  <c r="J121" s="1"/>
  <c r="I123"/>
  <c r="J123" s="1"/>
  <c r="I124"/>
  <c r="J124" s="1"/>
  <c r="J16"/>
  <c r="G109"/>
  <c r="G108"/>
  <c r="G107"/>
  <c r="G106"/>
  <c r="G102"/>
  <c r="G101"/>
  <c r="G100"/>
  <c r="G99"/>
  <c r="G18"/>
  <c r="G19"/>
  <c r="G20"/>
  <c r="G21"/>
  <c r="G22"/>
  <c r="G23"/>
  <c r="G24"/>
  <c r="G25"/>
  <c r="G26"/>
  <c r="G27"/>
  <c r="G28"/>
  <c r="G29"/>
  <c r="G30"/>
  <c r="G32"/>
  <c r="G33"/>
  <c r="G34"/>
  <c r="G35"/>
  <c r="G36"/>
  <c r="G37"/>
  <c r="G38"/>
  <c r="G40"/>
  <c r="G41"/>
  <c r="G42"/>
  <c r="G43"/>
  <c r="G44"/>
  <c r="G46"/>
  <c r="G47"/>
  <c r="G48"/>
  <c r="G50"/>
  <c r="G51"/>
  <c r="G52"/>
  <c r="G54"/>
  <c r="G55"/>
  <c r="G56"/>
  <c r="G58"/>
  <c r="G59"/>
  <c r="G60"/>
  <c r="G61"/>
  <c r="G62"/>
  <c r="G63"/>
  <c r="G64"/>
  <c r="G65"/>
  <c r="G66"/>
  <c r="G67"/>
  <c r="G68"/>
  <c r="G69"/>
  <c r="G70"/>
  <c r="G72"/>
  <c r="G73"/>
  <c r="G74"/>
  <c r="G75"/>
  <c r="G77"/>
  <c r="G79"/>
  <c r="G80"/>
  <c r="G82"/>
  <c r="G83"/>
  <c r="G85"/>
  <c r="G86"/>
  <c r="G87"/>
  <c r="G89"/>
  <c r="G91"/>
  <c r="G93"/>
  <c r="G94"/>
  <c r="G95"/>
  <c r="G96"/>
  <c r="G97"/>
  <c r="G98"/>
  <c r="G112"/>
  <c r="G113"/>
  <c r="G114"/>
  <c r="G115"/>
  <c r="G116"/>
  <c r="G117"/>
  <c r="G118"/>
  <c r="G119"/>
  <c r="G121"/>
  <c r="G122"/>
  <c r="G123"/>
  <c r="G124"/>
  <c r="I52" l="1"/>
  <c r="J52" s="1"/>
</calcChain>
</file>

<file path=xl/sharedStrings.xml><?xml version="1.0" encoding="utf-8"?>
<sst xmlns="http://schemas.openxmlformats.org/spreadsheetml/2006/main" count="226" uniqueCount="148">
  <si>
    <t>Производство основных видов сельскохозяйственной продукции</t>
  </si>
  <si>
    <t>Социальная сфера</t>
  </si>
  <si>
    <t>Численность учащихся в учреждениях:</t>
  </si>
  <si>
    <t>Численность обучающихся в первую смену в дневных учреждениях общего образования в % к общему числу обучающихся в этих учреждениях</t>
  </si>
  <si>
    <t>Производство основных видов промышленной продукции в натуральном выражении</t>
  </si>
  <si>
    <t>Уровень регистрируемой безработицы, в % к численности трудоспособного населения в трудоспособном возрасте</t>
  </si>
  <si>
    <t>Инфраструктурная обеспеченность населения</t>
  </si>
  <si>
    <t>в том числе с твердым порытием</t>
  </si>
  <si>
    <t xml:space="preserve">Численность поголовья сельскохозяйственных животных  </t>
  </si>
  <si>
    <t>Благоустройство</t>
  </si>
  <si>
    <t>Охват детей в возрасте 1-6 лет дошкольными учреждениями  %</t>
  </si>
  <si>
    <t xml:space="preserve">         из общего поголовья крупного рогатого скота — коровы, голов</t>
  </si>
  <si>
    <t>Глава  Сенного  сельского поселения</t>
  </si>
  <si>
    <t>Темрюкского района</t>
  </si>
  <si>
    <t xml:space="preserve">Среднегодовая численность постоянного населения </t>
  </si>
  <si>
    <t>тыс.чел</t>
  </si>
  <si>
    <t>Номинальная начисленная среднемесячная заработная плата</t>
  </si>
  <si>
    <t>Численность занятых в личных подсобных хозяйствах</t>
  </si>
  <si>
    <t>чел.</t>
  </si>
  <si>
    <t>Численность зарегистрированных безработных</t>
  </si>
  <si>
    <t>млн.руб.</t>
  </si>
  <si>
    <t>Прибыль прибыльных предприятий</t>
  </si>
  <si>
    <t>Численность работников на предприятиях (полный круг)</t>
  </si>
  <si>
    <t>Фонд оплаты труда (крупные и средние)</t>
  </si>
  <si>
    <t>Численность работников на предприятиях (крупные и средние)</t>
  </si>
  <si>
    <t>тыс.дал.</t>
  </si>
  <si>
    <t>2.Коньяк</t>
  </si>
  <si>
    <t>тыс.тонн</t>
  </si>
  <si>
    <t>Зерно (в весе  после доработки)</t>
  </si>
  <si>
    <t>Картофель - всего</t>
  </si>
  <si>
    <t>Овощи - всего</t>
  </si>
  <si>
    <t>Виноград - всего</t>
  </si>
  <si>
    <t>голов</t>
  </si>
  <si>
    <t>Крупный рогатый скот</t>
  </si>
  <si>
    <t>Овцы и козы</t>
  </si>
  <si>
    <t>тыс.гол.</t>
  </si>
  <si>
    <t>Птица</t>
  </si>
  <si>
    <t>Оборот розничной торговли</t>
  </si>
  <si>
    <t>Оборот общественного питания</t>
  </si>
  <si>
    <t>Объем платных услуг населению</t>
  </si>
  <si>
    <t>Объем инвестиций в основной капитал за счет всех источников финансирования</t>
  </si>
  <si>
    <t>тыс. чел.</t>
  </si>
  <si>
    <t>Численность детей в  дошкольных  образовательных учреждениях</t>
  </si>
  <si>
    <t>общеобразовательных</t>
  </si>
  <si>
    <t>единиц</t>
  </si>
  <si>
    <t>Количество групп альтернативных моделей дошкольного образования</t>
  </si>
  <si>
    <t>Объем услуг  транспорта, всего</t>
  </si>
  <si>
    <t>Объем  услуг (доходы) коллективных средств  размещения курортно-туристского комплекса</t>
  </si>
  <si>
    <t>Количество детей дошкольного возраста, находящихся в очереди в учреждения дошкольного образования</t>
  </si>
  <si>
    <t>Количество мест в учреждениях дошкольного образования</t>
  </si>
  <si>
    <t>Удельный вес населения, занимающегося спортом</t>
  </si>
  <si>
    <t>кв. м. на 1 тыс. насел.</t>
  </si>
  <si>
    <t>%</t>
  </si>
  <si>
    <t>км</t>
  </si>
  <si>
    <t>Протяженность освещенных улиц</t>
  </si>
  <si>
    <t>Протяженность разводящих водопроводных сетей</t>
  </si>
  <si>
    <t>Протяженность канализационных сетей</t>
  </si>
  <si>
    <t>Протяженность автомобильных дорог местного значения</t>
  </si>
  <si>
    <t>Удельный вес газифицированных квартир (домовладений) от общего количества квартир (домовладений)</t>
  </si>
  <si>
    <t>Обеспеченность населения объектами общественного питания</t>
  </si>
  <si>
    <t>Обеспеченность населения объектами розничной торговли</t>
  </si>
  <si>
    <t>шт.</t>
  </si>
  <si>
    <t>га</t>
  </si>
  <si>
    <t>тыс.чел.</t>
  </si>
  <si>
    <t>Количество отдыхающих на территории поселения - ВСЕГО:</t>
  </si>
  <si>
    <t>Общая площадь виноградников у  сельскохозяйственных предприятий</t>
  </si>
  <si>
    <t>Количество установленных светильников наружного освещения</t>
  </si>
  <si>
    <t>Количество высаженных зеленых насаждений</t>
  </si>
  <si>
    <t>Протяженность отремонтированных тротуаров</t>
  </si>
  <si>
    <t>Протяженность отремонтированных автомобильных дорог местного значения с твердым покрытием</t>
  </si>
  <si>
    <t>Сенного сельского поселения</t>
  </si>
  <si>
    <t>(по полному кругу предприятий)</t>
  </si>
  <si>
    <t>Среднедушевой денежный доход на одного жителя</t>
  </si>
  <si>
    <t>Темрюкского района III созыва</t>
  </si>
  <si>
    <t>Процент выполнения прогнозного показателя, в %</t>
  </si>
  <si>
    <t>Численность экономически активного населения</t>
  </si>
  <si>
    <t xml:space="preserve">Среднегодовая численность занятых в экономике </t>
  </si>
  <si>
    <t>млн. руб.</t>
  </si>
  <si>
    <t>Продукция сельского хозяйства во  всех категориях хозяйств</t>
  </si>
  <si>
    <t>в том числе в сельскохозяйственных организациях</t>
  </si>
  <si>
    <t>в том числе в крестьянских (фермерских) хозяйствах и у индивидуальных предпринимателей</t>
  </si>
  <si>
    <t>в том числе в личных подсобных хозяйствах</t>
  </si>
  <si>
    <t>Скот и птица (в живом весе)- всего</t>
  </si>
  <si>
    <t>Молоко- всего</t>
  </si>
  <si>
    <t>Яйца- всего</t>
  </si>
  <si>
    <t>тыс.шт.</t>
  </si>
  <si>
    <t>тыс. голов</t>
  </si>
  <si>
    <t>Показатели налогового потенциала по ЕСХН:</t>
  </si>
  <si>
    <t>Количество предприятий - плательщиков ЕСХН</t>
  </si>
  <si>
    <t>Доходы предприятий - плательщиков ЕСХН</t>
  </si>
  <si>
    <t>Количество КФХ - плательщиков ЕСХН</t>
  </si>
  <si>
    <t>Доходы КФХ - плательщиков ЕСХН</t>
  </si>
  <si>
    <t>Показатели налогового потенциала по налогу на имущество физических  лиц:</t>
  </si>
  <si>
    <t>Количество объектов физических лиц, подлежащих налогообложению:</t>
  </si>
  <si>
    <t xml:space="preserve">Инвентаризационная стоимость имущества физических лиц с дифференциацией по уровням их стоимости: </t>
  </si>
  <si>
    <t>до 300000 рублей  (включительно)</t>
  </si>
  <si>
    <t>Свыше 300000 рублей до 500000 рублей (включительно)</t>
  </si>
  <si>
    <t>Свыше 500000 рублей до 800000 рублей (включительно)</t>
  </si>
  <si>
    <t>Свыше 2000000 рублей</t>
  </si>
  <si>
    <t>Показатели налогового потенциала по  доходам от  аренды земли:</t>
  </si>
  <si>
    <t>Количество земельных участков, сдаваемых в аренду</t>
  </si>
  <si>
    <t>ед.</t>
  </si>
  <si>
    <t>Площадь  земельных участков, сдаваемых в аренду</t>
  </si>
  <si>
    <t>кв.м.</t>
  </si>
  <si>
    <t>Кадастровая стоимость  земельных участков, сдаваемых в аренду</t>
  </si>
  <si>
    <t>Показатели  потенциала по  доходам от  аренды муниципального имущества:</t>
  </si>
  <si>
    <t>Площадь  имущества, сдаваемого в аренду</t>
  </si>
  <si>
    <t>Ввод в эксплуатацию:</t>
  </si>
  <si>
    <t>жилых домов предприятиями всех форм собственности</t>
  </si>
  <si>
    <t>тыс. кв. м. общей площади</t>
  </si>
  <si>
    <t>мест на 1тыс. детей дошкол.возраста</t>
  </si>
  <si>
    <t>мест</t>
  </si>
  <si>
    <t>обеспеченность спортивными сооружениям</t>
  </si>
  <si>
    <t xml:space="preserve"> единиц</t>
  </si>
  <si>
    <t>Количество индивидуальных предпринимателей</t>
  </si>
  <si>
    <t>Малый бизнес</t>
  </si>
  <si>
    <t>Количество субъектов малого предпринимательства</t>
  </si>
  <si>
    <t>Доля среднесписочной численности работников (без внешних совместителей) малых предприятий в среднесписочной численности работников (без внешних совместителей) всех предприятий и организаций</t>
  </si>
  <si>
    <t>Общий объем расходов бюджета поселения на развитие и поддержку малого предпринимательства в расчете на одно малое предприятие (в рамках муниципальной целевой программы)</t>
  </si>
  <si>
    <t>рублей</t>
  </si>
  <si>
    <t>Численность работников в малом предпринимательстве</t>
  </si>
  <si>
    <t>человек</t>
  </si>
  <si>
    <t>Окружающая среда</t>
  </si>
  <si>
    <t>Степень загрязнения атмосферного воздуха (уровень превышения предельно допустимой концентрации вредных веществ в воздухе)</t>
  </si>
  <si>
    <t>тыс. кв.м.</t>
  </si>
  <si>
    <t>Показатель, единица измерения,</t>
  </si>
  <si>
    <t xml:space="preserve">Плановый темп роста,в % </t>
  </si>
  <si>
    <t>Отклонение фактического темпа роста от планового, в %</t>
  </si>
  <si>
    <t>2015 год отчет</t>
  </si>
  <si>
    <t>тыс. руб.</t>
  </si>
  <si>
    <t>2016 год прогноз</t>
  </si>
  <si>
    <t>2016 год отчет</t>
  </si>
  <si>
    <t>Фактический темп роста 2016 год  к 2015 году, в %</t>
  </si>
  <si>
    <t xml:space="preserve">Фонд оплаты труда </t>
  </si>
  <si>
    <t>Добыча полезных ископаемых (В)</t>
  </si>
  <si>
    <t>Обрабатывающие производства (С)</t>
  </si>
  <si>
    <t>1. Водка и ликероводочные изделия</t>
  </si>
  <si>
    <t>3. Вина игристые и газированные из свежего винограда</t>
  </si>
  <si>
    <t>4. Вина из свежего винограда, кроме вин игристых и зазированных</t>
  </si>
  <si>
    <t>5. Вино ликерное</t>
  </si>
  <si>
    <t>КФХ и инд.предприниматели</t>
  </si>
  <si>
    <t>в личных подсобных хозяйствах</t>
  </si>
  <si>
    <t>Свыше 800000 рублей до 2000000 рублей (включительно)</t>
  </si>
  <si>
    <t>Обеспеченность населения дошкольными образовательными учреждениями</t>
  </si>
  <si>
    <t>С.И. Лулудов</t>
  </si>
  <si>
    <t>ВЫПОЛНЕНИЕ ОСНОВНЫХ ПОКАЗАТЕЛЕЙ ИНДИКАТИВНОГО ПЛАНА СОЦИАЛЬНО-ЭКОНОМИЧЕСКОГО РАЗВИТИЯ Сенного сельского поселения Темрюкского района за 2016 год</t>
  </si>
  <si>
    <r>
      <t xml:space="preserve">к решению </t>
    </r>
    <r>
      <rPr>
        <sz val="14"/>
        <color theme="1"/>
        <rFont val="Times New Roman"/>
        <family val="1"/>
        <charset val="204"/>
      </rPr>
      <t>XLIV</t>
    </r>
    <r>
      <rPr>
        <sz val="14"/>
        <rFont val="Times New Roman"/>
        <family val="1"/>
        <charset val="204"/>
      </rPr>
      <t xml:space="preserve"> сессии Совета</t>
    </r>
  </si>
  <si>
    <t>от "24" октября 2017 года  № 194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</si>
</sst>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2"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/>
    <xf numFmtId="0" fontId="3" fillId="0" borderId="0" xfId="0" applyFont="1" applyFill="1"/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3" fillId="2" borderId="0" xfId="0" applyFont="1" applyFill="1"/>
    <xf numFmtId="0" fontId="7" fillId="2" borderId="0" xfId="0" applyFont="1" applyFill="1"/>
    <xf numFmtId="0" fontId="3" fillId="2" borderId="0" xfId="0" applyFont="1" applyFill="1" applyAlignment="1">
      <alignment vertical="top"/>
    </xf>
    <xf numFmtId="0" fontId="2" fillId="2" borderId="0" xfId="0" applyFont="1" applyFill="1"/>
    <xf numFmtId="0" fontId="3" fillId="0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right" wrapText="1"/>
    </xf>
    <xf numFmtId="2" fontId="2" fillId="2" borderId="3" xfId="0" applyNumberFormat="1" applyFont="1" applyFill="1" applyBorder="1" applyAlignment="1">
      <alignment horizontal="right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vertical="top" wrapText="1"/>
    </xf>
    <xf numFmtId="2" fontId="2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1" xfId="0" applyFont="1" applyFill="1" applyBorder="1" applyAlignment="1">
      <alignment vertical="top"/>
    </xf>
    <xf numFmtId="0" fontId="8" fillId="2" borderId="4" xfId="0" applyFont="1" applyFill="1" applyBorder="1" applyAlignment="1">
      <alignment horizontal="right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  <xf numFmtId="164" fontId="3" fillId="4" borderId="6" xfId="0" applyNumberFormat="1" applyFont="1" applyFill="1" applyBorder="1"/>
    <xf numFmtId="164" fontId="3" fillId="4" borderId="9" xfId="0" applyNumberFormat="1" applyFont="1" applyFill="1" applyBorder="1"/>
    <xf numFmtId="164" fontId="3" fillId="4" borderId="6" xfId="0" applyNumberFormat="1" applyFont="1" applyFill="1" applyBorder="1" applyAlignment="1">
      <alignment vertical="center"/>
    </xf>
    <xf numFmtId="164" fontId="3" fillId="4" borderId="9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top" wrapText="1"/>
    </xf>
    <xf numFmtId="0" fontId="3" fillId="0" borderId="6" xfId="0" applyFont="1" applyBorder="1"/>
    <xf numFmtId="0" fontId="2" fillId="2" borderId="11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vertical="center"/>
    </xf>
    <xf numFmtId="165" fontId="3" fillId="4" borderId="6" xfId="0" applyNumberFormat="1" applyFont="1" applyFill="1" applyBorder="1"/>
    <xf numFmtId="164" fontId="3" fillId="4" borderId="12" xfId="0" applyNumberFormat="1" applyFont="1" applyFill="1" applyBorder="1"/>
    <xf numFmtId="0" fontId="10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5" fillId="2" borderId="0" xfId="0" applyNumberFormat="1" applyFont="1" applyFill="1" applyBorder="1" applyAlignment="1"/>
    <xf numFmtId="0" fontId="3" fillId="3" borderId="0" xfId="0" applyFont="1" applyFill="1"/>
    <xf numFmtId="0" fontId="2" fillId="3" borderId="4" xfId="0" applyFont="1" applyFill="1" applyBorder="1" applyAlignment="1">
      <alignment horizontal="right" wrapText="1"/>
    </xf>
    <xf numFmtId="0" fontId="3" fillId="3" borderId="0" xfId="0" applyFont="1" applyFill="1" applyAlignment="1">
      <alignment vertical="top"/>
    </xf>
    <xf numFmtId="0" fontId="3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top" wrapText="1"/>
    </xf>
    <xf numFmtId="0" fontId="4" fillId="2" borderId="0" xfId="0" applyFont="1" applyFill="1" applyAlignment="1">
      <alignment vertical="top"/>
    </xf>
    <xf numFmtId="0" fontId="3" fillId="2" borderId="8" xfId="0" applyFont="1" applyFill="1" applyBorder="1" applyAlignment="1">
      <alignment vertical="center"/>
    </xf>
    <xf numFmtId="164" fontId="3" fillId="2" borderId="6" xfId="0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3" fillId="2" borderId="8" xfId="0" applyFont="1" applyFill="1" applyBorder="1" applyAlignment="1"/>
    <xf numFmtId="164" fontId="2" fillId="2" borderId="3" xfId="0" applyNumberFormat="1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vertical="top" wrapText="1"/>
    </xf>
    <xf numFmtId="0" fontId="2" fillId="5" borderId="4" xfId="0" applyFont="1" applyFill="1" applyBorder="1" applyAlignment="1">
      <alignment vertical="top" wrapText="1"/>
    </xf>
    <xf numFmtId="0" fontId="2" fillId="5" borderId="4" xfId="0" applyFont="1" applyFill="1" applyBorder="1" applyAlignment="1">
      <alignment horizontal="right" wrapText="1"/>
    </xf>
    <xf numFmtId="164" fontId="2" fillId="5" borderId="1" xfId="0" applyNumberFormat="1" applyFont="1" applyFill="1" applyBorder="1" applyAlignment="1">
      <alignment wrapText="1"/>
    </xf>
    <xf numFmtId="2" fontId="2" fillId="5" borderId="3" xfId="0" applyNumberFormat="1" applyFont="1" applyFill="1" applyBorder="1" applyAlignment="1">
      <alignment horizontal="right" wrapText="1"/>
    </xf>
    <xf numFmtId="164" fontId="2" fillId="5" borderId="3" xfId="0" applyNumberFormat="1" applyFont="1" applyFill="1" applyBorder="1" applyAlignment="1">
      <alignment horizontal="right" wrapText="1"/>
    </xf>
    <xf numFmtId="0" fontId="9" fillId="5" borderId="1" xfId="0" applyFont="1" applyFill="1" applyBorder="1" applyAlignment="1">
      <alignment horizontal="left" vertical="top" wrapText="1"/>
    </xf>
    <xf numFmtId="164" fontId="5" fillId="2" borderId="0" xfId="0" applyNumberFormat="1" applyFont="1" applyFill="1" applyBorder="1" applyAlignment="1"/>
    <xf numFmtId="0" fontId="2" fillId="0" borderId="3" xfId="0" applyFont="1" applyFill="1" applyBorder="1" applyAlignment="1">
      <alignment horizontal="right" wrapText="1"/>
    </xf>
    <xf numFmtId="0" fontId="2" fillId="0" borderId="4" xfId="0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top" wrapText="1"/>
    </xf>
    <xf numFmtId="164" fontId="5" fillId="0" borderId="0" xfId="0" applyNumberFormat="1" applyFont="1" applyFill="1" applyBorder="1" applyAlignment="1"/>
    <xf numFmtId="0" fontId="8" fillId="0" borderId="4" xfId="0" applyFont="1" applyFill="1" applyBorder="1" applyAlignment="1">
      <alignment horizontal="right" wrapText="1"/>
    </xf>
    <xf numFmtId="2" fontId="6" fillId="2" borderId="0" xfId="0" applyNumberFormat="1" applyFont="1" applyFill="1" applyBorder="1" applyAlignment="1">
      <alignment horizontal="center" wrapText="1"/>
    </xf>
    <xf numFmtId="164" fontId="5" fillId="2" borderId="0" xfId="0" applyNumberFormat="1" applyFont="1" applyFill="1" applyBorder="1" applyAlignment="1"/>
    <xf numFmtId="0" fontId="4" fillId="2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3"/>
  <sheetViews>
    <sheetView tabSelected="1" view="pageBreakPreview" zoomScaleSheetLayoutView="100" workbookViewId="0">
      <pane ySplit="15" topLeftCell="A16" activePane="bottomLeft" state="frozen"/>
      <selection pane="bottomLeft" activeCell="F18" sqref="F18"/>
    </sheetView>
  </sheetViews>
  <sheetFormatPr defaultRowHeight="12.75"/>
  <cols>
    <col min="1" max="1" width="36" style="2" customWidth="1"/>
    <col min="2" max="2" width="9" style="2" customWidth="1"/>
    <col min="3" max="3" width="9.85546875" style="2" customWidth="1"/>
    <col min="4" max="4" width="9.42578125" style="5" customWidth="1"/>
    <col min="5" max="5" width="8.5703125" style="2" customWidth="1"/>
    <col min="6" max="6" width="8.28515625" style="45" customWidth="1"/>
    <col min="7" max="7" width="10.140625" style="2" customWidth="1"/>
    <col min="8" max="8" width="14.28515625" style="2" hidden="1" customWidth="1"/>
    <col min="9" max="9" width="13" style="1" customWidth="1"/>
    <col min="10" max="10" width="10" style="1" customWidth="1"/>
    <col min="11" max="16384" width="9.140625" style="1"/>
  </cols>
  <sheetData>
    <row r="1" spans="1:10" ht="9" customHeight="1">
      <c r="F1" s="5"/>
    </row>
    <row r="2" spans="1:10" ht="12.75" hidden="1" customHeight="1">
      <c r="A2" s="5"/>
      <c r="B2" s="5"/>
      <c r="E2" s="5"/>
      <c r="F2" s="5"/>
      <c r="G2" s="5"/>
      <c r="H2" s="5"/>
      <c r="I2" s="5"/>
    </row>
    <row r="3" spans="1:10" ht="16.5" customHeight="1">
      <c r="A3" s="5"/>
      <c r="B3" s="5"/>
      <c r="E3" s="75" t="s">
        <v>146</v>
      </c>
      <c r="F3" s="75"/>
      <c r="G3" s="75"/>
      <c r="H3" s="75"/>
      <c r="I3" s="75"/>
    </row>
    <row r="4" spans="1:10" ht="16.5" customHeight="1">
      <c r="A4" s="5"/>
      <c r="B4" s="5"/>
      <c r="E4" s="66" t="s">
        <v>70</v>
      </c>
      <c r="F4" s="44"/>
      <c r="G4" s="44"/>
      <c r="H4" s="44"/>
      <c r="I4" s="44"/>
    </row>
    <row r="5" spans="1:10" ht="17.25" customHeight="1">
      <c r="A5" s="5"/>
      <c r="B5" s="5"/>
      <c r="E5" s="66" t="s">
        <v>73</v>
      </c>
      <c r="F5" s="44"/>
      <c r="G5" s="44"/>
      <c r="H5" s="44"/>
      <c r="I5" s="44"/>
    </row>
    <row r="6" spans="1:10" s="2" customFormat="1" ht="18.75" customHeight="1">
      <c r="E6" s="72" t="s">
        <v>147</v>
      </c>
      <c r="F6" s="72"/>
      <c r="G6" s="72"/>
      <c r="H6" s="72"/>
      <c r="I6" s="72"/>
    </row>
    <row r="7" spans="1:10" ht="2.25" customHeight="1">
      <c r="A7" s="74" t="s">
        <v>145</v>
      </c>
      <c r="B7" s="74"/>
      <c r="C7" s="74"/>
      <c r="D7" s="74"/>
      <c r="E7" s="74"/>
      <c r="F7" s="74"/>
      <c r="G7" s="74"/>
      <c r="H7" s="74"/>
      <c r="I7" s="74"/>
    </row>
    <row r="8" spans="1:10" ht="10.5" customHeight="1">
      <c r="A8" s="74"/>
      <c r="B8" s="74"/>
      <c r="C8" s="74"/>
      <c r="D8" s="74"/>
      <c r="E8" s="74"/>
      <c r="F8" s="74"/>
      <c r="G8" s="74"/>
      <c r="H8" s="74"/>
      <c r="I8" s="74"/>
    </row>
    <row r="9" spans="1:10" ht="16.5" customHeight="1">
      <c r="A9" s="74"/>
      <c r="B9" s="74"/>
      <c r="C9" s="74"/>
      <c r="D9" s="74"/>
      <c r="E9" s="74"/>
      <c r="F9" s="74"/>
      <c r="G9" s="74"/>
      <c r="H9" s="74"/>
      <c r="I9" s="74"/>
    </row>
    <row r="10" spans="1:10" ht="7.5" customHeight="1">
      <c r="A10" s="74"/>
      <c r="B10" s="74"/>
      <c r="C10" s="74"/>
      <c r="D10" s="74"/>
      <c r="E10" s="74"/>
      <c r="F10" s="74"/>
      <c r="G10" s="74"/>
      <c r="H10" s="74"/>
      <c r="I10" s="74"/>
    </row>
    <row r="11" spans="1:10" ht="3" hidden="1" customHeight="1">
      <c r="A11" s="74"/>
      <c r="B11" s="74"/>
      <c r="C11" s="74"/>
      <c r="D11" s="74"/>
      <c r="E11" s="74"/>
      <c r="F11" s="74"/>
      <c r="G11" s="74"/>
      <c r="H11" s="74"/>
      <c r="I11" s="74"/>
    </row>
    <row r="12" spans="1:10" ht="11.25" customHeight="1">
      <c r="A12" s="76" t="s">
        <v>71</v>
      </c>
      <c r="B12" s="76"/>
      <c r="C12" s="76"/>
      <c r="D12" s="76"/>
      <c r="E12" s="76"/>
      <c r="F12" s="76"/>
      <c r="G12" s="76"/>
      <c r="H12" s="76"/>
      <c r="I12" s="76"/>
    </row>
    <row r="13" spans="1:10" ht="3.75" customHeight="1">
      <c r="A13" s="79" t="s">
        <v>125</v>
      </c>
      <c r="B13" s="79"/>
      <c r="C13" s="77" t="s">
        <v>130</v>
      </c>
      <c r="D13" s="79" t="s">
        <v>126</v>
      </c>
      <c r="E13" s="77" t="s">
        <v>128</v>
      </c>
      <c r="F13" s="77" t="s">
        <v>131</v>
      </c>
      <c r="G13" s="79" t="s">
        <v>132</v>
      </c>
      <c r="H13" s="79" t="s">
        <v>74</v>
      </c>
      <c r="I13" s="77" t="s">
        <v>74</v>
      </c>
      <c r="J13" s="77" t="s">
        <v>127</v>
      </c>
    </row>
    <row r="14" spans="1:10" ht="95.25" customHeight="1">
      <c r="A14" s="80"/>
      <c r="B14" s="80"/>
      <c r="C14" s="78"/>
      <c r="D14" s="80"/>
      <c r="E14" s="78"/>
      <c r="F14" s="78"/>
      <c r="G14" s="80"/>
      <c r="H14" s="80"/>
      <c r="I14" s="78"/>
      <c r="J14" s="78"/>
    </row>
    <row r="15" spans="1:10" ht="1.5" customHeight="1">
      <c r="A15" s="9"/>
      <c r="B15" s="9"/>
      <c r="C15" s="11"/>
      <c r="D15" s="48"/>
      <c r="E15" s="10"/>
      <c r="F15" s="10"/>
      <c r="G15" s="11"/>
      <c r="H15" s="11"/>
      <c r="I15" s="11"/>
      <c r="J15" s="11"/>
    </row>
    <row r="16" spans="1:10" s="5" customFormat="1" ht="29.25" customHeight="1">
      <c r="A16" s="12" t="s">
        <v>14</v>
      </c>
      <c r="B16" s="13" t="s">
        <v>15</v>
      </c>
      <c r="C16" s="67">
        <v>6.2</v>
      </c>
      <c r="D16" s="14">
        <v>100.1</v>
      </c>
      <c r="E16" s="67">
        <v>6.2</v>
      </c>
      <c r="F16" s="67">
        <v>6.2</v>
      </c>
      <c r="G16" s="54">
        <f>F16/E16*100</f>
        <v>100</v>
      </c>
      <c r="H16" s="14"/>
      <c r="I16" s="54">
        <f>F16/C16*100</f>
        <v>100</v>
      </c>
      <c r="J16" s="57">
        <f>100-I16</f>
        <v>0</v>
      </c>
    </row>
    <row r="17" spans="1:10" s="5" customFormat="1" ht="28.5" customHeight="1">
      <c r="A17" s="12" t="s">
        <v>72</v>
      </c>
      <c r="B17" s="16" t="s">
        <v>119</v>
      </c>
      <c r="C17" s="67">
        <v>18450</v>
      </c>
      <c r="D17" s="14">
        <v>108.3</v>
      </c>
      <c r="E17" s="14">
        <v>17442.599999999999</v>
      </c>
      <c r="F17" s="14">
        <v>18678</v>
      </c>
      <c r="G17" s="54">
        <f>F17/E17*100</f>
        <v>107.08265969522893</v>
      </c>
      <c r="H17" s="14"/>
      <c r="I17" s="54">
        <f t="shared" ref="I17:I69" si="0">F17/C17*100</f>
        <v>101.23577235772359</v>
      </c>
      <c r="J17" s="57">
        <f t="shared" ref="J17:J69" si="1">100-I17</f>
        <v>-1.2357723577235902</v>
      </c>
    </row>
    <row r="18" spans="1:10" s="5" customFormat="1" ht="27" customHeight="1">
      <c r="A18" s="12" t="s">
        <v>75</v>
      </c>
      <c r="B18" s="13" t="s">
        <v>41</v>
      </c>
      <c r="C18" s="67">
        <v>3.5089999999999999</v>
      </c>
      <c r="D18" s="14">
        <v>100</v>
      </c>
      <c r="E18" s="14">
        <v>3.45</v>
      </c>
      <c r="F18" s="14">
        <v>3.55</v>
      </c>
      <c r="G18" s="54">
        <f t="shared" ref="G18:G69" si="2">F18/E18*100</f>
        <v>102.89855072463767</v>
      </c>
      <c r="H18" s="14"/>
      <c r="I18" s="54">
        <f t="shared" si="0"/>
        <v>101.16842405243658</v>
      </c>
      <c r="J18" s="57">
        <f t="shared" si="1"/>
        <v>-1.1684240524365777</v>
      </c>
    </row>
    <row r="19" spans="1:10" s="5" customFormat="1" ht="32.25" customHeight="1">
      <c r="A19" s="12" t="s">
        <v>76</v>
      </c>
      <c r="B19" s="13" t="s">
        <v>63</v>
      </c>
      <c r="C19" s="67">
        <v>1.8240000000000001</v>
      </c>
      <c r="D19" s="14">
        <v>100</v>
      </c>
      <c r="E19" s="14">
        <v>1.8</v>
      </c>
      <c r="F19" s="14">
        <v>1.82</v>
      </c>
      <c r="G19" s="54">
        <f t="shared" si="2"/>
        <v>101.11111111111111</v>
      </c>
      <c r="H19" s="15"/>
      <c r="I19" s="54">
        <f t="shared" si="0"/>
        <v>99.780701754385973</v>
      </c>
      <c r="J19" s="57">
        <f t="shared" si="1"/>
        <v>0.21929824561402711</v>
      </c>
    </row>
    <row r="20" spans="1:10" s="5" customFormat="1" ht="30.75" customHeight="1">
      <c r="A20" s="18" t="s">
        <v>16</v>
      </c>
      <c r="B20" s="16" t="s">
        <v>119</v>
      </c>
      <c r="C20" s="69">
        <v>17638</v>
      </c>
      <c r="D20" s="17">
        <v>105.7</v>
      </c>
      <c r="E20" s="20">
        <v>16652</v>
      </c>
      <c r="F20" s="20">
        <v>17853</v>
      </c>
      <c r="G20" s="54">
        <f t="shared" si="2"/>
        <v>107.21234686524141</v>
      </c>
      <c r="H20" s="15"/>
      <c r="I20" s="54">
        <f t="shared" si="0"/>
        <v>101.21895906565371</v>
      </c>
      <c r="J20" s="57">
        <f t="shared" si="1"/>
        <v>-1.2189590656537064</v>
      </c>
    </row>
    <row r="21" spans="1:10" s="5" customFormat="1" ht="15.75" customHeight="1">
      <c r="A21" s="18" t="s">
        <v>17</v>
      </c>
      <c r="B21" s="13" t="s">
        <v>15</v>
      </c>
      <c r="C21" s="68">
        <v>3.02</v>
      </c>
      <c r="D21" s="17">
        <v>100</v>
      </c>
      <c r="E21" s="17">
        <v>5.43</v>
      </c>
      <c r="F21" s="17">
        <v>5.43</v>
      </c>
      <c r="G21" s="54">
        <f t="shared" si="2"/>
        <v>100</v>
      </c>
      <c r="H21" s="15"/>
      <c r="I21" s="54">
        <f t="shared" si="0"/>
        <v>179.80132450331126</v>
      </c>
      <c r="J21" s="57">
        <f t="shared" si="1"/>
        <v>-79.801324503311264</v>
      </c>
    </row>
    <row r="22" spans="1:10" s="5" customFormat="1" ht="32.25" customHeight="1">
      <c r="A22" s="18" t="s">
        <v>19</v>
      </c>
      <c r="B22" s="16" t="s">
        <v>18</v>
      </c>
      <c r="C22" s="68">
        <v>4.07</v>
      </c>
      <c r="D22" s="20">
        <v>70.599999999999994</v>
      </c>
      <c r="E22" s="17">
        <v>4</v>
      </c>
      <c r="F22" s="17">
        <v>11</v>
      </c>
      <c r="G22" s="54">
        <f t="shared" si="2"/>
        <v>275</v>
      </c>
      <c r="H22" s="15"/>
      <c r="I22" s="54">
        <f t="shared" si="0"/>
        <v>270.27027027027026</v>
      </c>
      <c r="J22" s="57">
        <f t="shared" si="1"/>
        <v>-170.27027027027026</v>
      </c>
    </row>
    <row r="23" spans="1:10" s="5" customFormat="1" ht="46.5" customHeight="1">
      <c r="A23" s="18" t="s">
        <v>5</v>
      </c>
      <c r="B23" s="37" t="s">
        <v>52</v>
      </c>
      <c r="C23" s="68">
        <v>0.2</v>
      </c>
      <c r="D23" s="17">
        <v>71.400000000000006</v>
      </c>
      <c r="E23" s="17">
        <v>0.2</v>
      </c>
      <c r="F23" s="17">
        <v>0.3</v>
      </c>
      <c r="G23" s="54">
        <f t="shared" si="2"/>
        <v>149.99999999999997</v>
      </c>
      <c r="H23" s="15"/>
      <c r="I23" s="54">
        <f t="shared" si="0"/>
        <v>149.99999999999997</v>
      </c>
      <c r="J23" s="57">
        <f t="shared" si="1"/>
        <v>-49.999999999999972</v>
      </c>
    </row>
    <row r="24" spans="1:10" s="5" customFormat="1" ht="16.5" customHeight="1">
      <c r="A24" s="28" t="s">
        <v>21</v>
      </c>
      <c r="B24" s="16" t="s">
        <v>20</v>
      </c>
      <c r="C24" s="68">
        <v>955.40300000000002</v>
      </c>
      <c r="D24" s="17">
        <v>105.3</v>
      </c>
      <c r="E24" s="68">
        <v>855.7</v>
      </c>
      <c r="F24" s="68">
        <v>1133</v>
      </c>
      <c r="G24" s="54">
        <f t="shared" si="2"/>
        <v>132.40621713217249</v>
      </c>
      <c r="H24" s="15"/>
      <c r="I24" s="54">
        <f t="shared" si="0"/>
        <v>118.58870026575173</v>
      </c>
      <c r="J24" s="57">
        <f t="shared" si="1"/>
        <v>-18.588700265751726</v>
      </c>
    </row>
    <row r="25" spans="1:10" s="5" customFormat="1" ht="15" customHeight="1">
      <c r="A25" s="28" t="s">
        <v>133</v>
      </c>
      <c r="B25" s="16" t="s">
        <v>20</v>
      </c>
      <c r="C25" s="68">
        <v>532.5</v>
      </c>
      <c r="D25" s="17">
        <v>105.5</v>
      </c>
      <c r="E25" s="68">
        <v>565.1</v>
      </c>
      <c r="F25" s="68">
        <v>677.2</v>
      </c>
      <c r="G25" s="53">
        <f t="shared" si="2"/>
        <v>119.83719695629091</v>
      </c>
      <c r="H25" s="15"/>
      <c r="I25" s="54">
        <f t="shared" si="0"/>
        <v>127.17370892018781</v>
      </c>
      <c r="J25" s="57">
        <f t="shared" si="1"/>
        <v>-27.173708920187806</v>
      </c>
    </row>
    <row r="26" spans="1:10" s="8" customFormat="1" ht="13.5" hidden="1" customHeight="1">
      <c r="A26" s="28" t="s">
        <v>22</v>
      </c>
      <c r="B26" s="13" t="s">
        <v>15</v>
      </c>
      <c r="C26" s="68">
        <v>1.48</v>
      </c>
      <c r="D26" s="17">
        <v>100</v>
      </c>
      <c r="E26" s="46"/>
      <c r="F26" s="46"/>
      <c r="G26" s="53" t="e">
        <f t="shared" si="2"/>
        <v>#DIV/0!</v>
      </c>
      <c r="H26" s="15"/>
      <c r="I26" s="54">
        <f t="shared" si="0"/>
        <v>0</v>
      </c>
      <c r="J26" s="57">
        <f t="shared" si="1"/>
        <v>100</v>
      </c>
    </row>
    <row r="27" spans="1:10" s="8" customFormat="1" ht="13.5" hidden="1" customHeight="1">
      <c r="A27" s="28" t="s">
        <v>23</v>
      </c>
      <c r="B27" s="16" t="s">
        <v>20</v>
      </c>
      <c r="C27" s="68">
        <v>292.2</v>
      </c>
      <c r="D27" s="17">
        <v>104</v>
      </c>
      <c r="E27" s="46"/>
      <c r="F27" s="46"/>
      <c r="G27" s="53" t="e">
        <f t="shared" si="2"/>
        <v>#DIV/0!</v>
      </c>
      <c r="H27" s="15"/>
      <c r="I27" s="54">
        <f t="shared" si="0"/>
        <v>0</v>
      </c>
      <c r="J27" s="57">
        <f t="shared" si="1"/>
        <v>100</v>
      </c>
    </row>
    <row r="28" spans="1:10" s="8" customFormat="1" ht="28.5" hidden="1" customHeight="1">
      <c r="A28" s="28" t="s">
        <v>24</v>
      </c>
      <c r="B28" s="13" t="s">
        <v>15</v>
      </c>
      <c r="C28" s="68">
        <v>1.37</v>
      </c>
      <c r="D28" s="17">
        <v>101</v>
      </c>
      <c r="E28" s="46"/>
      <c r="F28" s="46"/>
      <c r="G28" s="53" t="e">
        <f t="shared" si="2"/>
        <v>#DIV/0!</v>
      </c>
      <c r="H28" s="15"/>
      <c r="I28" s="54">
        <f t="shared" si="0"/>
        <v>0</v>
      </c>
      <c r="J28" s="57">
        <f t="shared" si="1"/>
        <v>100</v>
      </c>
    </row>
    <row r="29" spans="1:10" s="5" customFormat="1" ht="15.75" customHeight="1">
      <c r="A29" s="21" t="s">
        <v>134</v>
      </c>
      <c r="B29" s="16" t="s">
        <v>20</v>
      </c>
      <c r="C29" s="73">
        <v>1.341</v>
      </c>
      <c r="D29" s="22">
        <v>107.1</v>
      </c>
      <c r="E29" s="22">
        <v>1.3</v>
      </c>
      <c r="F29" s="22">
        <v>44.7</v>
      </c>
      <c r="G29" s="54">
        <f t="shared" si="2"/>
        <v>3438.4615384615386</v>
      </c>
      <c r="H29" s="15"/>
      <c r="I29" s="54">
        <f t="shared" si="0"/>
        <v>3333.3333333333335</v>
      </c>
      <c r="J29" s="57">
        <f t="shared" si="1"/>
        <v>-3233.3333333333335</v>
      </c>
    </row>
    <row r="30" spans="1:10" s="5" customFormat="1" ht="15.75" customHeight="1">
      <c r="A30" s="21" t="s">
        <v>135</v>
      </c>
      <c r="B30" s="16" t="s">
        <v>20</v>
      </c>
      <c r="C30" s="68">
        <v>5637.4709999999995</v>
      </c>
      <c r="D30" s="17">
        <v>102.8</v>
      </c>
      <c r="E30" s="17">
        <v>4914.3999999999996</v>
      </c>
      <c r="F30" s="17">
        <v>4845.8999999999996</v>
      </c>
      <c r="G30" s="54">
        <f t="shared" si="2"/>
        <v>98.606137066579848</v>
      </c>
      <c r="H30" s="15"/>
      <c r="I30" s="54">
        <f t="shared" si="0"/>
        <v>85.958757038395404</v>
      </c>
      <c r="J30" s="57">
        <f t="shared" si="1"/>
        <v>14.041242961604596</v>
      </c>
    </row>
    <row r="31" spans="1:10" s="5" customFormat="1" ht="42.75">
      <c r="A31" s="23" t="s">
        <v>4</v>
      </c>
      <c r="B31" s="24"/>
      <c r="C31" s="68"/>
      <c r="D31" s="17"/>
      <c r="E31" s="17"/>
      <c r="F31" s="17"/>
      <c r="G31" s="54"/>
      <c r="H31" s="15"/>
      <c r="I31" s="54"/>
      <c r="J31" s="57"/>
    </row>
    <row r="32" spans="1:10" s="5" customFormat="1" ht="16.5" customHeight="1">
      <c r="A32" s="21" t="s">
        <v>136</v>
      </c>
      <c r="B32" s="16" t="s">
        <v>25</v>
      </c>
      <c r="C32" s="68">
        <v>7.4</v>
      </c>
      <c r="D32" s="17">
        <v>100</v>
      </c>
      <c r="E32" s="68">
        <v>5.2</v>
      </c>
      <c r="F32" s="68">
        <v>4.4000000000000004</v>
      </c>
      <c r="G32" s="54">
        <f t="shared" si="2"/>
        <v>84.615384615384613</v>
      </c>
      <c r="H32" s="15"/>
      <c r="I32" s="54">
        <f t="shared" si="0"/>
        <v>59.45945945945946</v>
      </c>
      <c r="J32" s="57">
        <f t="shared" si="1"/>
        <v>40.54054054054054</v>
      </c>
    </row>
    <row r="33" spans="1:10" s="5" customFormat="1" ht="15.75" customHeight="1">
      <c r="A33" s="18" t="s">
        <v>26</v>
      </c>
      <c r="B33" s="16" t="s">
        <v>25</v>
      </c>
      <c r="C33" s="68">
        <v>56.6</v>
      </c>
      <c r="D33" s="17">
        <v>100</v>
      </c>
      <c r="E33" s="69">
        <v>72.099999999999994</v>
      </c>
      <c r="F33" s="69">
        <v>64.099999999999994</v>
      </c>
      <c r="G33" s="54">
        <f t="shared" si="2"/>
        <v>88.904299583911225</v>
      </c>
      <c r="H33" s="15"/>
      <c r="I33" s="54">
        <f t="shared" si="0"/>
        <v>113.25088339222613</v>
      </c>
      <c r="J33" s="57">
        <f t="shared" si="1"/>
        <v>-13.250883392226129</v>
      </c>
    </row>
    <row r="34" spans="1:10" s="5" customFormat="1" ht="32.25" customHeight="1">
      <c r="A34" s="18" t="s">
        <v>137</v>
      </c>
      <c r="B34" s="16" t="s">
        <v>25</v>
      </c>
      <c r="C34" s="68">
        <v>250.8</v>
      </c>
      <c r="D34" s="17">
        <v>108.7</v>
      </c>
      <c r="E34" s="68">
        <v>206.8</v>
      </c>
      <c r="F34" s="69">
        <v>258.39999999999998</v>
      </c>
      <c r="G34" s="54">
        <f t="shared" si="2"/>
        <v>124.95164410058027</v>
      </c>
      <c r="H34" s="15"/>
      <c r="I34" s="54">
        <f t="shared" si="0"/>
        <v>103.03030303030303</v>
      </c>
      <c r="J34" s="57">
        <f t="shared" si="1"/>
        <v>-3.0303030303030312</v>
      </c>
    </row>
    <row r="35" spans="1:10" s="5" customFormat="1" ht="30">
      <c r="A35" s="18" t="s">
        <v>138</v>
      </c>
      <c r="B35" s="16" t="s">
        <v>25</v>
      </c>
      <c r="C35" s="68">
        <v>2690</v>
      </c>
      <c r="D35" s="17">
        <v>105.9</v>
      </c>
      <c r="E35" s="68">
        <v>2464.3000000000002</v>
      </c>
      <c r="F35" s="69">
        <v>2484.1999999999998</v>
      </c>
      <c r="G35" s="54">
        <f t="shared" si="2"/>
        <v>100.80753155054171</v>
      </c>
      <c r="H35" s="15"/>
      <c r="I35" s="54">
        <f t="shared" si="0"/>
        <v>92.34944237918215</v>
      </c>
      <c r="J35" s="57">
        <f t="shared" si="1"/>
        <v>7.6505576208178496</v>
      </c>
    </row>
    <row r="36" spans="1:10" s="5" customFormat="1" ht="15.75" customHeight="1">
      <c r="A36" s="18" t="s">
        <v>139</v>
      </c>
      <c r="B36" s="16" t="s">
        <v>25</v>
      </c>
      <c r="C36" s="68">
        <v>1.31</v>
      </c>
      <c r="D36" s="17">
        <v>94.9</v>
      </c>
      <c r="E36" s="68">
        <v>10.3</v>
      </c>
      <c r="F36" s="68">
        <v>1.3</v>
      </c>
      <c r="G36" s="54">
        <f t="shared" si="2"/>
        <v>12.621359223300971</v>
      </c>
      <c r="H36" s="15"/>
      <c r="I36" s="54">
        <f t="shared" si="0"/>
        <v>99.236641221374043</v>
      </c>
      <c r="J36" s="57">
        <f t="shared" si="1"/>
        <v>0.7633587786259568</v>
      </c>
    </row>
    <row r="37" spans="1:10" s="5" customFormat="1" ht="30">
      <c r="A37" s="28" t="s">
        <v>78</v>
      </c>
      <c r="B37" s="18" t="s">
        <v>77</v>
      </c>
      <c r="C37" s="68">
        <v>728.6</v>
      </c>
      <c r="D37" s="17">
        <v>106</v>
      </c>
      <c r="E37" s="17">
        <v>783.4</v>
      </c>
      <c r="F37" s="17">
        <v>1015.8</v>
      </c>
      <c r="G37" s="54">
        <f t="shared" si="2"/>
        <v>129.66556037784019</v>
      </c>
      <c r="H37" s="15"/>
      <c r="I37" s="54">
        <f t="shared" si="0"/>
        <v>139.41806203678286</v>
      </c>
      <c r="J37" s="57">
        <f t="shared" si="1"/>
        <v>-39.418062036782857</v>
      </c>
    </row>
    <row r="38" spans="1:10" s="6" customFormat="1" ht="30.75" customHeight="1">
      <c r="A38" s="18" t="s">
        <v>65</v>
      </c>
      <c r="B38" s="29" t="s">
        <v>62</v>
      </c>
      <c r="C38" s="68">
        <v>2089</v>
      </c>
      <c r="D38" s="17">
        <v>101</v>
      </c>
      <c r="E38" s="17">
        <v>2089</v>
      </c>
      <c r="F38" s="17">
        <v>2089</v>
      </c>
      <c r="G38" s="54">
        <f t="shared" si="2"/>
        <v>100</v>
      </c>
      <c r="H38" s="15"/>
      <c r="I38" s="54">
        <f t="shared" si="0"/>
        <v>100</v>
      </c>
      <c r="J38" s="57">
        <f t="shared" si="1"/>
        <v>0</v>
      </c>
    </row>
    <row r="39" spans="1:10" s="5" customFormat="1" ht="42.75">
      <c r="A39" s="23" t="s">
        <v>0</v>
      </c>
      <c r="B39" s="24"/>
      <c r="C39" s="68"/>
      <c r="D39" s="17"/>
      <c r="E39" s="17"/>
      <c r="F39" s="17"/>
      <c r="G39" s="54"/>
      <c r="H39" s="15"/>
      <c r="I39" s="54"/>
      <c r="J39" s="57"/>
    </row>
    <row r="40" spans="1:10" s="5" customFormat="1" ht="14.25" customHeight="1">
      <c r="A40" s="28" t="s">
        <v>28</v>
      </c>
      <c r="B40" s="16" t="s">
        <v>27</v>
      </c>
      <c r="C40" s="68">
        <v>2.02</v>
      </c>
      <c r="D40" s="17">
        <v>100</v>
      </c>
      <c r="E40" s="17">
        <v>2.02</v>
      </c>
      <c r="F40" s="17">
        <v>2.02</v>
      </c>
      <c r="G40" s="54">
        <f t="shared" si="2"/>
        <v>100</v>
      </c>
      <c r="H40" s="15"/>
      <c r="I40" s="54">
        <f t="shared" si="0"/>
        <v>100</v>
      </c>
      <c r="J40" s="57">
        <f t="shared" si="1"/>
        <v>0</v>
      </c>
    </row>
    <row r="41" spans="1:10" s="5" customFormat="1" ht="13.5" customHeight="1">
      <c r="A41" s="18" t="s">
        <v>80</v>
      </c>
      <c r="B41" s="16" t="s">
        <v>27</v>
      </c>
      <c r="C41" s="68">
        <v>1.98</v>
      </c>
      <c r="D41" s="17">
        <v>100</v>
      </c>
      <c r="E41" s="17">
        <v>1.98</v>
      </c>
      <c r="F41" s="17">
        <v>1.98</v>
      </c>
      <c r="G41" s="54">
        <f t="shared" si="2"/>
        <v>100</v>
      </c>
      <c r="H41" s="15"/>
      <c r="I41" s="54">
        <f t="shared" si="0"/>
        <v>100</v>
      </c>
      <c r="J41" s="57">
        <f t="shared" si="1"/>
        <v>0</v>
      </c>
    </row>
    <row r="42" spans="1:10" s="5" customFormat="1" ht="13.5" customHeight="1">
      <c r="A42" s="28" t="s">
        <v>29</v>
      </c>
      <c r="B42" s="16" t="s">
        <v>27</v>
      </c>
      <c r="C42" s="68">
        <v>1.25</v>
      </c>
      <c r="D42" s="17">
        <v>103.5</v>
      </c>
      <c r="E42" s="17">
        <v>0.7</v>
      </c>
      <c r="F42" s="17">
        <v>0.7</v>
      </c>
      <c r="G42" s="54">
        <f t="shared" si="2"/>
        <v>100</v>
      </c>
      <c r="H42" s="15"/>
      <c r="I42" s="54">
        <f t="shared" si="0"/>
        <v>55.999999999999993</v>
      </c>
      <c r="J42" s="57">
        <f t="shared" si="1"/>
        <v>44.000000000000007</v>
      </c>
    </row>
    <row r="43" spans="1:10" s="5" customFormat="1" ht="15.75" customHeight="1">
      <c r="A43" s="18" t="s">
        <v>81</v>
      </c>
      <c r="B43" s="16" t="s">
        <v>27</v>
      </c>
      <c r="C43" s="68">
        <v>0.95</v>
      </c>
      <c r="D43" s="17">
        <v>106.1</v>
      </c>
      <c r="E43" s="17">
        <v>0.7</v>
      </c>
      <c r="F43" s="17">
        <v>0.7</v>
      </c>
      <c r="G43" s="54">
        <f t="shared" si="2"/>
        <v>100</v>
      </c>
      <c r="H43" s="15"/>
      <c r="I43" s="54">
        <f t="shared" si="0"/>
        <v>73.68421052631578</v>
      </c>
      <c r="J43" s="57">
        <f t="shared" si="1"/>
        <v>26.31578947368422</v>
      </c>
    </row>
    <row r="44" spans="1:10" s="5" customFormat="1" ht="30" customHeight="1">
      <c r="A44" s="59" t="s">
        <v>30</v>
      </c>
      <c r="B44" s="60" t="s">
        <v>27</v>
      </c>
      <c r="C44" s="60">
        <v>2</v>
      </c>
      <c r="D44" s="61">
        <v>87.5</v>
      </c>
      <c r="E44" s="61">
        <v>0.85</v>
      </c>
      <c r="F44" s="61">
        <v>2</v>
      </c>
      <c r="G44" s="62">
        <f t="shared" si="2"/>
        <v>235.29411764705884</v>
      </c>
      <c r="H44" s="63"/>
      <c r="I44" s="62">
        <f t="shared" si="0"/>
        <v>100</v>
      </c>
      <c r="J44" s="64">
        <f t="shared" si="1"/>
        <v>0</v>
      </c>
    </row>
    <row r="45" spans="1:10" s="5" customFormat="1" ht="13.5" customHeight="1">
      <c r="A45" s="18" t="s">
        <v>80</v>
      </c>
      <c r="B45" s="16" t="s">
        <v>27</v>
      </c>
      <c r="C45" s="68">
        <v>0.5</v>
      </c>
      <c r="D45" s="17">
        <v>87.5</v>
      </c>
      <c r="E45" s="19">
        <v>0.4</v>
      </c>
      <c r="F45" s="19">
        <v>0.5</v>
      </c>
      <c r="G45" s="54">
        <f>F45/E45*100</f>
        <v>125</v>
      </c>
      <c r="H45" s="15"/>
      <c r="I45" s="54">
        <f t="shared" si="0"/>
        <v>100</v>
      </c>
      <c r="J45" s="57">
        <f t="shared" si="1"/>
        <v>0</v>
      </c>
    </row>
    <row r="46" spans="1:10" s="5" customFormat="1" ht="15">
      <c r="A46" s="65" t="s">
        <v>31</v>
      </c>
      <c r="B46" s="60" t="s">
        <v>27</v>
      </c>
      <c r="C46" s="60">
        <f>C47+C48+C49</f>
        <v>20.8</v>
      </c>
      <c r="D46" s="61">
        <v>100</v>
      </c>
      <c r="E46" s="61">
        <f>E47+E48+E49</f>
        <v>20.91</v>
      </c>
      <c r="F46" s="61">
        <v>26.12</v>
      </c>
      <c r="G46" s="62">
        <f t="shared" si="2"/>
        <v>124.91630798660928</v>
      </c>
      <c r="H46" s="63"/>
      <c r="I46" s="62">
        <f t="shared" si="0"/>
        <v>125.57692307692308</v>
      </c>
      <c r="J46" s="64">
        <f t="shared" si="1"/>
        <v>-25.57692307692308</v>
      </c>
    </row>
    <row r="47" spans="1:10" s="5" customFormat="1" ht="15" customHeight="1">
      <c r="A47" s="18" t="s">
        <v>79</v>
      </c>
      <c r="B47" s="16" t="s">
        <v>27</v>
      </c>
      <c r="C47" s="68">
        <v>19.21</v>
      </c>
      <c r="D47" s="17">
        <v>100</v>
      </c>
      <c r="E47" s="17">
        <v>19.5</v>
      </c>
      <c r="F47" s="17">
        <v>25.8</v>
      </c>
      <c r="G47" s="54">
        <f t="shared" si="2"/>
        <v>132.30769230769229</v>
      </c>
      <c r="H47" s="15"/>
      <c r="I47" s="54">
        <f t="shared" si="0"/>
        <v>134.30504945340968</v>
      </c>
      <c r="J47" s="57">
        <f t="shared" si="1"/>
        <v>-34.30504945340968</v>
      </c>
    </row>
    <row r="48" spans="1:10" s="5" customFormat="1" ht="28.5" customHeight="1">
      <c r="A48" s="18" t="s">
        <v>80</v>
      </c>
      <c r="B48" s="16" t="s">
        <v>27</v>
      </c>
      <c r="C48" s="68">
        <v>1.39</v>
      </c>
      <c r="D48" s="17">
        <v>100</v>
      </c>
      <c r="E48" s="17">
        <v>1.39</v>
      </c>
      <c r="F48" s="17">
        <v>0.3</v>
      </c>
      <c r="G48" s="54">
        <f t="shared" si="2"/>
        <v>21.582733812949641</v>
      </c>
      <c r="H48" s="15"/>
      <c r="I48" s="54">
        <f t="shared" si="0"/>
        <v>21.582733812949641</v>
      </c>
      <c r="J48" s="57">
        <f t="shared" si="1"/>
        <v>78.417266187050359</v>
      </c>
    </row>
    <row r="49" spans="1:10" s="5" customFormat="1" ht="30">
      <c r="A49" s="18" t="s">
        <v>81</v>
      </c>
      <c r="B49" s="26" t="s">
        <v>35</v>
      </c>
      <c r="C49" s="68">
        <v>0.2</v>
      </c>
      <c r="D49" s="17">
        <v>100</v>
      </c>
      <c r="E49" s="17">
        <v>0.02</v>
      </c>
      <c r="F49" s="17">
        <v>0.02</v>
      </c>
      <c r="G49" s="54">
        <v>100</v>
      </c>
      <c r="H49" s="15"/>
      <c r="I49" s="54">
        <f t="shared" si="0"/>
        <v>10</v>
      </c>
      <c r="J49" s="57">
        <f t="shared" si="1"/>
        <v>90</v>
      </c>
    </row>
    <row r="50" spans="1:10" s="5" customFormat="1" ht="28.5" customHeight="1">
      <c r="A50" s="28" t="s">
        <v>82</v>
      </c>
      <c r="B50" s="18" t="s">
        <v>27</v>
      </c>
      <c r="C50" s="70">
        <v>0.27</v>
      </c>
      <c r="D50" s="55">
        <v>100</v>
      </c>
      <c r="E50" s="55">
        <v>0.27</v>
      </c>
      <c r="F50" s="55">
        <v>0.27</v>
      </c>
      <c r="G50" s="54">
        <f t="shared" si="2"/>
        <v>100</v>
      </c>
      <c r="H50" s="18"/>
      <c r="I50" s="54">
        <f t="shared" si="0"/>
        <v>100</v>
      </c>
      <c r="J50" s="57">
        <f t="shared" si="1"/>
        <v>0</v>
      </c>
    </row>
    <row r="51" spans="1:10" s="5" customFormat="1" ht="30.75" customHeight="1">
      <c r="A51" s="18" t="s">
        <v>81</v>
      </c>
      <c r="B51" s="18" t="s">
        <v>27</v>
      </c>
      <c r="C51" s="70">
        <v>0.04</v>
      </c>
      <c r="D51" s="55">
        <v>100</v>
      </c>
      <c r="E51" s="55">
        <v>0.27</v>
      </c>
      <c r="F51" s="55">
        <v>0.27</v>
      </c>
      <c r="G51" s="54">
        <f t="shared" si="2"/>
        <v>100</v>
      </c>
      <c r="H51" s="18"/>
      <c r="I51" s="54">
        <f t="shared" si="0"/>
        <v>675</v>
      </c>
      <c r="J51" s="57">
        <f t="shared" si="1"/>
        <v>-575</v>
      </c>
    </row>
    <row r="52" spans="1:10" s="5" customFormat="1" ht="24" customHeight="1">
      <c r="A52" s="28" t="s">
        <v>83</v>
      </c>
      <c r="B52" s="18" t="s">
        <v>27</v>
      </c>
      <c r="C52" s="71">
        <v>1.38</v>
      </c>
      <c r="D52" s="18">
        <v>86.67</v>
      </c>
      <c r="E52" s="18">
        <v>0.56999999999999995</v>
      </c>
      <c r="F52" s="18">
        <v>1.38</v>
      </c>
      <c r="G52" s="54">
        <f t="shared" si="2"/>
        <v>242.10526315789474</v>
      </c>
      <c r="H52" s="18"/>
      <c r="I52" s="54">
        <f t="shared" si="0"/>
        <v>100</v>
      </c>
      <c r="J52" s="57">
        <f t="shared" si="1"/>
        <v>0</v>
      </c>
    </row>
    <row r="53" spans="1:10" s="5" customFormat="1" ht="23.25" customHeight="1">
      <c r="A53" s="18" t="s">
        <v>140</v>
      </c>
      <c r="B53" s="18" t="s">
        <v>27</v>
      </c>
      <c r="C53" s="71">
        <v>0.4</v>
      </c>
      <c r="D53" s="18">
        <v>86.67</v>
      </c>
      <c r="E53" s="18">
        <v>0.4</v>
      </c>
      <c r="F53" s="18">
        <v>0.4</v>
      </c>
      <c r="G53" s="54">
        <f t="shared" si="2"/>
        <v>100</v>
      </c>
      <c r="H53" s="18"/>
      <c r="I53" s="54">
        <f t="shared" si="0"/>
        <v>100</v>
      </c>
      <c r="J53" s="57">
        <f t="shared" si="1"/>
        <v>0</v>
      </c>
    </row>
    <row r="54" spans="1:10" s="6" customFormat="1" ht="22.5" customHeight="1">
      <c r="A54" s="18" t="s">
        <v>141</v>
      </c>
      <c r="B54" s="18" t="s">
        <v>27</v>
      </c>
      <c r="C54" s="71">
        <v>0.98</v>
      </c>
      <c r="D54" s="18">
        <v>86.67</v>
      </c>
      <c r="E54" s="18">
        <v>0.17</v>
      </c>
      <c r="F54" s="18">
        <v>0.98</v>
      </c>
      <c r="G54" s="54">
        <f t="shared" si="2"/>
        <v>576.47058823529403</v>
      </c>
      <c r="H54" s="18"/>
      <c r="I54" s="54">
        <f t="shared" si="0"/>
        <v>100</v>
      </c>
      <c r="J54" s="57">
        <f t="shared" si="1"/>
        <v>0</v>
      </c>
    </row>
    <row r="55" spans="1:10" s="5" customFormat="1" ht="22.5" customHeight="1">
      <c r="A55" s="28" t="s">
        <v>84</v>
      </c>
      <c r="B55" s="18" t="s">
        <v>85</v>
      </c>
      <c r="C55" s="71">
        <v>1.9</v>
      </c>
      <c r="D55" s="18">
        <v>97.5</v>
      </c>
      <c r="E55" s="18">
        <v>1.89</v>
      </c>
      <c r="F55" s="18">
        <v>1.4</v>
      </c>
      <c r="G55" s="54">
        <f t="shared" si="2"/>
        <v>74.074074074074076</v>
      </c>
      <c r="H55" s="18"/>
      <c r="I55" s="54">
        <f t="shared" si="0"/>
        <v>73.68421052631578</v>
      </c>
      <c r="J55" s="57">
        <f t="shared" si="1"/>
        <v>26.31578947368422</v>
      </c>
    </row>
    <row r="56" spans="1:10" s="5" customFormat="1" ht="28.5" customHeight="1">
      <c r="A56" s="18" t="s">
        <v>81</v>
      </c>
      <c r="B56" s="18" t="s">
        <v>85</v>
      </c>
      <c r="C56" s="71">
        <v>1.9</v>
      </c>
      <c r="D56" s="18">
        <v>97.5</v>
      </c>
      <c r="E56" s="18">
        <v>1.89</v>
      </c>
      <c r="F56" s="18">
        <v>1.4</v>
      </c>
      <c r="G56" s="54">
        <f t="shared" si="2"/>
        <v>74.074074074074076</v>
      </c>
      <c r="H56" s="18"/>
      <c r="I56" s="54">
        <f t="shared" si="0"/>
        <v>73.68421052631578</v>
      </c>
      <c r="J56" s="57">
        <f t="shared" si="1"/>
        <v>26.31578947368422</v>
      </c>
    </row>
    <row r="57" spans="1:10" s="5" customFormat="1" ht="28.5">
      <c r="A57" s="23" t="s">
        <v>8</v>
      </c>
      <c r="B57" s="18" t="s">
        <v>32</v>
      </c>
      <c r="C57" s="68"/>
      <c r="D57" s="17"/>
      <c r="E57" s="17"/>
      <c r="F57" s="17"/>
      <c r="G57" s="54"/>
      <c r="H57" s="15"/>
      <c r="I57" s="54"/>
      <c r="J57" s="57"/>
    </row>
    <row r="58" spans="1:10" s="5" customFormat="1" ht="15">
      <c r="A58" s="28" t="s">
        <v>33</v>
      </c>
      <c r="B58" s="18" t="s">
        <v>32</v>
      </c>
      <c r="C58" s="68">
        <v>998</v>
      </c>
      <c r="D58" s="17">
        <v>100</v>
      </c>
      <c r="E58" s="17">
        <v>998</v>
      </c>
      <c r="F58" s="17">
        <v>998</v>
      </c>
      <c r="G58" s="54">
        <f t="shared" si="2"/>
        <v>100</v>
      </c>
      <c r="H58" s="15"/>
      <c r="I58" s="54">
        <f t="shared" si="0"/>
        <v>100</v>
      </c>
      <c r="J58" s="57">
        <f t="shared" si="1"/>
        <v>0</v>
      </c>
    </row>
    <row r="59" spans="1:10" s="5" customFormat="1" ht="32.25" customHeight="1">
      <c r="A59" s="18" t="s">
        <v>81</v>
      </c>
      <c r="B59" s="18" t="s">
        <v>32</v>
      </c>
      <c r="C59" s="68">
        <v>191</v>
      </c>
      <c r="D59" s="17">
        <v>100</v>
      </c>
      <c r="E59" s="17">
        <v>191</v>
      </c>
      <c r="F59" s="17">
        <v>191</v>
      </c>
      <c r="G59" s="54">
        <f t="shared" si="2"/>
        <v>100</v>
      </c>
      <c r="H59" s="15"/>
      <c r="I59" s="54">
        <f t="shared" si="0"/>
        <v>100</v>
      </c>
      <c r="J59" s="57">
        <f t="shared" si="1"/>
        <v>0</v>
      </c>
    </row>
    <row r="60" spans="1:10" s="6" customFormat="1" ht="30">
      <c r="A60" s="18" t="s">
        <v>11</v>
      </c>
      <c r="B60" s="18" t="s">
        <v>32</v>
      </c>
      <c r="C60" s="68">
        <v>409</v>
      </c>
      <c r="D60" s="17">
        <v>100.2</v>
      </c>
      <c r="E60" s="17">
        <v>390</v>
      </c>
      <c r="F60" s="17">
        <v>409</v>
      </c>
      <c r="G60" s="54">
        <f t="shared" si="2"/>
        <v>104.87179487179488</v>
      </c>
      <c r="H60" s="15"/>
      <c r="I60" s="54">
        <f t="shared" si="0"/>
        <v>100</v>
      </c>
      <c r="J60" s="57">
        <f t="shared" si="1"/>
        <v>0</v>
      </c>
    </row>
    <row r="61" spans="1:10" s="5" customFormat="1" ht="17.25" customHeight="1">
      <c r="A61" s="18" t="s">
        <v>81</v>
      </c>
      <c r="B61" s="18" t="s">
        <v>32</v>
      </c>
      <c r="C61" s="68">
        <v>155</v>
      </c>
      <c r="D61" s="17">
        <v>100</v>
      </c>
      <c r="E61" s="17">
        <v>149</v>
      </c>
      <c r="F61" s="17">
        <v>163</v>
      </c>
      <c r="G61" s="54">
        <f t="shared" si="2"/>
        <v>109.39597315436242</v>
      </c>
      <c r="H61" s="15"/>
      <c r="I61" s="54">
        <f t="shared" si="0"/>
        <v>105.16129032258064</v>
      </c>
      <c r="J61" s="57">
        <f t="shared" si="1"/>
        <v>-5.1612903225806406</v>
      </c>
    </row>
    <row r="62" spans="1:10" s="5" customFormat="1" ht="15.75" customHeight="1">
      <c r="A62" s="28" t="s">
        <v>34</v>
      </c>
      <c r="B62" s="18" t="s">
        <v>32</v>
      </c>
      <c r="C62" s="68">
        <v>30</v>
      </c>
      <c r="D62" s="17">
        <v>115.2</v>
      </c>
      <c r="E62" s="17">
        <v>32</v>
      </c>
      <c r="F62" s="17">
        <v>69</v>
      </c>
      <c r="G62" s="54">
        <f t="shared" si="2"/>
        <v>215.625</v>
      </c>
      <c r="H62" s="15"/>
      <c r="I62" s="54">
        <f t="shared" si="0"/>
        <v>229.99999999999997</v>
      </c>
      <c r="J62" s="57">
        <f t="shared" si="1"/>
        <v>-129.99999999999997</v>
      </c>
    </row>
    <row r="63" spans="1:10" s="6" customFormat="1" ht="31.5" customHeight="1">
      <c r="A63" s="18" t="s">
        <v>81</v>
      </c>
      <c r="B63" s="18" t="s">
        <v>32</v>
      </c>
      <c r="C63" s="68">
        <v>30</v>
      </c>
      <c r="D63" s="17">
        <v>115.2</v>
      </c>
      <c r="E63" s="17">
        <v>32</v>
      </c>
      <c r="F63" s="17">
        <v>69</v>
      </c>
      <c r="G63" s="54">
        <f t="shared" si="2"/>
        <v>215.625</v>
      </c>
      <c r="H63" s="15"/>
      <c r="I63" s="54">
        <f t="shared" si="0"/>
        <v>229.99999999999997</v>
      </c>
      <c r="J63" s="57">
        <f t="shared" si="1"/>
        <v>-129.99999999999997</v>
      </c>
    </row>
    <row r="64" spans="1:10" s="5" customFormat="1" ht="31.5" customHeight="1">
      <c r="A64" s="28" t="s">
        <v>36</v>
      </c>
      <c r="B64" s="16" t="s">
        <v>86</v>
      </c>
      <c r="C64" s="68">
        <v>7.3</v>
      </c>
      <c r="D64" s="17">
        <v>100</v>
      </c>
      <c r="E64" s="17">
        <v>7.6</v>
      </c>
      <c r="F64" s="17">
        <v>6</v>
      </c>
      <c r="G64" s="54">
        <f t="shared" si="2"/>
        <v>78.94736842105263</v>
      </c>
      <c r="H64" s="15"/>
      <c r="I64" s="54">
        <f t="shared" si="0"/>
        <v>82.191780821917817</v>
      </c>
      <c r="J64" s="57">
        <f t="shared" si="1"/>
        <v>17.808219178082183</v>
      </c>
    </row>
    <row r="65" spans="1:10" s="5" customFormat="1" ht="30">
      <c r="A65" s="28" t="s">
        <v>37</v>
      </c>
      <c r="B65" s="29" t="s">
        <v>77</v>
      </c>
      <c r="C65" s="68">
        <v>950.1</v>
      </c>
      <c r="D65" s="17">
        <v>105.8</v>
      </c>
      <c r="E65" s="17">
        <v>880</v>
      </c>
      <c r="F65" s="17">
        <v>935.7</v>
      </c>
      <c r="G65" s="54">
        <f t="shared" si="2"/>
        <v>106.32954545454545</v>
      </c>
      <c r="H65" s="15"/>
      <c r="I65" s="54">
        <f t="shared" si="0"/>
        <v>98.484370066308813</v>
      </c>
      <c r="J65" s="57">
        <f t="shared" si="1"/>
        <v>1.5156299336911871</v>
      </c>
    </row>
    <row r="66" spans="1:10" s="5" customFormat="1" ht="30">
      <c r="A66" s="28" t="s">
        <v>38</v>
      </c>
      <c r="B66" s="29" t="s">
        <v>77</v>
      </c>
      <c r="C66" s="68">
        <v>27.442</v>
      </c>
      <c r="D66" s="17">
        <v>104.7</v>
      </c>
      <c r="E66" s="17">
        <v>27</v>
      </c>
      <c r="F66" s="17">
        <v>26.5</v>
      </c>
      <c r="G66" s="54">
        <f t="shared" si="2"/>
        <v>98.148148148148152</v>
      </c>
      <c r="H66" s="15"/>
      <c r="I66" s="54">
        <f t="shared" si="0"/>
        <v>96.567305589971568</v>
      </c>
      <c r="J66" s="57">
        <f t="shared" si="1"/>
        <v>3.4326944100284322</v>
      </c>
    </row>
    <row r="67" spans="1:10" s="5" customFormat="1" ht="30">
      <c r="A67" s="28" t="s">
        <v>39</v>
      </c>
      <c r="B67" s="29" t="s">
        <v>77</v>
      </c>
      <c r="C67" s="68">
        <v>75.272999999999996</v>
      </c>
      <c r="D67" s="17">
        <v>103.4</v>
      </c>
      <c r="E67" s="68">
        <v>67.427999999999997</v>
      </c>
      <c r="F67" s="68">
        <v>76.8</v>
      </c>
      <c r="G67" s="54">
        <f t="shared" si="2"/>
        <v>113.89927033279943</v>
      </c>
      <c r="H67" s="15"/>
      <c r="I67" s="54">
        <f t="shared" si="0"/>
        <v>102.02861583834841</v>
      </c>
      <c r="J67" s="57">
        <f t="shared" si="1"/>
        <v>-2.028615838348415</v>
      </c>
    </row>
    <row r="68" spans="1:10" s="6" customFormat="1" ht="45">
      <c r="A68" s="18" t="s">
        <v>47</v>
      </c>
      <c r="B68" s="58" t="s">
        <v>77</v>
      </c>
      <c r="C68" s="68">
        <v>9.98</v>
      </c>
      <c r="D68" s="17">
        <v>106.8</v>
      </c>
      <c r="E68" s="68">
        <v>9.3000000000000007</v>
      </c>
      <c r="F68" s="68">
        <v>5.2</v>
      </c>
      <c r="G68" s="54">
        <f t="shared" si="2"/>
        <v>55.913978494623649</v>
      </c>
      <c r="H68" s="15"/>
      <c r="I68" s="54">
        <f t="shared" si="0"/>
        <v>52.104208416833664</v>
      </c>
      <c r="J68" s="57">
        <f t="shared" si="1"/>
        <v>47.895791583166336</v>
      </c>
    </row>
    <row r="69" spans="1:10" s="5" customFormat="1" ht="21.75" customHeight="1">
      <c r="A69" s="28" t="s">
        <v>46</v>
      </c>
      <c r="B69" s="29" t="s">
        <v>77</v>
      </c>
      <c r="C69" s="68">
        <v>31.044</v>
      </c>
      <c r="D69" s="17">
        <v>101.5</v>
      </c>
      <c r="E69" s="17">
        <v>28.2</v>
      </c>
      <c r="F69" s="17">
        <v>32.5</v>
      </c>
      <c r="G69" s="54">
        <f t="shared" si="2"/>
        <v>115.24822695035462</v>
      </c>
      <c r="H69" s="15"/>
      <c r="I69" s="54">
        <f t="shared" si="0"/>
        <v>104.69011725293132</v>
      </c>
      <c r="J69" s="57">
        <f t="shared" si="1"/>
        <v>-4.6901172529313158</v>
      </c>
    </row>
    <row r="70" spans="1:10" s="5" customFormat="1" ht="42.75">
      <c r="A70" s="28" t="s">
        <v>40</v>
      </c>
      <c r="B70" s="29" t="s">
        <v>77</v>
      </c>
      <c r="C70" s="67">
        <v>204</v>
      </c>
      <c r="D70" s="14">
        <v>84</v>
      </c>
      <c r="E70" s="67">
        <v>145.4</v>
      </c>
      <c r="F70" s="67">
        <v>260.3</v>
      </c>
      <c r="G70" s="54">
        <f t="shared" ref="G70:G122" si="3">F70/E70*100</f>
        <v>179.02338376891333</v>
      </c>
      <c r="H70" s="15"/>
      <c r="I70" s="54">
        <f t="shared" ref="I70:I121" si="4">F70/C70*100</f>
        <v>127.59803921568628</v>
      </c>
      <c r="J70" s="57">
        <f t="shared" ref="J70:J121" si="5">100-I70</f>
        <v>-27.598039215686285</v>
      </c>
    </row>
    <row r="71" spans="1:10" s="5" customFormat="1" ht="18.75" customHeight="1">
      <c r="A71" s="28" t="s">
        <v>87</v>
      </c>
      <c r="B71" s="18"/>
      <c r="C71" s="71"/>
      <c r="D71" s="18"/>
      <c r="E71" s="18"/>
      <c r="F71" s="18"/>
      <c r="G71" s="54"/>
      <c r="H71" s="18"/>
      <c r="I71" s="54"/>
      <c r="J71" s="57"/>
    </row>
    <row r="72" spans="1:10" s="5" customFormat="1" ht="17.25" customHeight="1">
      <c r="A72" s="18" t="s">
        <v>88</v>
      </c>
      <c r="B72" s="18" t="s">
        <v>44</v>
      </c>
      <c r="C72" s="71">
        <v>2</v>
      </c>
      <c r="D72" s="18">
        <v>100</v>
      </c>
      <c r="E72" s="18">
        <v>2</v>
      </c>
      <c r="F72" s="18">
        <v>3</v>
      </c>
      <c r="G72" s="54">
        <f t="shared" si="3"/>
        <v>150</v>
      </c>
      <c r="H72" s="18"/>
      <c r="I72" s="54">
        <f t="shared" si="4"/>
        <v>150</v>
      </c>
      <c r="J72" s="57">
        <f t="shared" si="5"/>
        <v>-50</v>
      </c>
    </row>
    <row r="73" spans="1:10" s="5" customFormat="1" ht="33" customHeight="1">
      <c r="A73" s="18" t="s">
        <v>89</v>
      </c>
      <c r="B73" s="18" t="s">
        <v>77</v>
      </c>
      <c r="C73" s="71">
        <v>200000</v>
      </c>
      <c r="D73" s="18">
        <v>100.5</v>
      </c>
      <c r="E73" s="18">
        <v>105000</v>
      </c>
      <c r="F73" s="18">
        <v>200000</v>
      </c>
      <c r="G73" s="54">
        <f t="shared" si="3"/>
        <v>190.47619047619045</v>
      </c>
      <c r="H73" s="18"/>
      <c r="I73" s="54">
        <f t="shared" si="4"/>
        <v>100</v>
      </c>
      <c r="J73" s="57">
        <f t="shared" si="5"/>
        <v>0</v>
      </c>
    </row>
    <row r="74" spans="1:10" s="5" customFormat="1" ht="30">
      <c r="A74" s="18" t="s">
        <v>90</v>
      </c>
      <c r="B74" s="18" t="s">
        <v>44</v>
      </c>
      <c r="C74" s="71">
        <v>15</v>
      </c>
      <c r="D74" s="18">
        <v>100</v>
      </c>
      <c r="E74" s="18">
        <v>7</v>
      </c>
      <c r="F74" s="18">
        <v>15</v>
      </c>
      <c r="G74" s="54">
        <f t="shared" si="3"/>
        <v>214.28571428571428</v>
      </c>
      <c r="H74" s="18"/>
      <c r="I74" s="54">
        <f t="shared" si="4"/>
        <v>100</v>
      </c>
      <c r="J74" s="57">
        <f t="shared" si="5"/>
        <v>0</v>
      </c>
    </row>
    <row r="75" spans="1:10" s="5" customFormat="1" ht="13.5" customHeight="1">
      <c r="A75" s="18" t="s">
        <v>91</v>
      </c>
      <c r="B75" s="18" t="s">
        <v>77</v>
      </c>
      <c r="C75" s="71">
        <v>2603</v>
      </c>
      <c r="D75" s="18">
        <v>102</v>
      </c>
      <c r="E75" s="18">
        <v>2550</v>
      </c>
      <c r="F75" s="18">
        <v>2603</v>
      </c>
      <c r="G75" s="54">
        <f t="shared" si="3"/>
        <v>102.07843137254902</v>
      </c>
      <c r="I75" s="54">
        <f t="shared" si="4"/>
        <v>100</v>
      </c>
      <c r="J75" s="57">
        <f t="shared" si="5"/>
        <v>0</v>
      </c>
    </row>
    <row r="76" spans="1:10" ht="42.75">
      <c r="A76" s="28" t="s">
        <v>92</v>
      </c>
      <c r="B76" s="18"/>
      <c r="C76" s="71"/>
      <c r="D76" s="18"/>
      <c r="E76" s="18"/>
      <c r="F76" s="18"/>
      <c r="G76" s="54"/>
      <c r="H76" s="18"/>
      <c r="I76" s="54"/>
      <c r="J76" s="57"/>
    </row>
    <row r="77" spans="1:10" ht="15.6" customHeight="1">
      <c r="A77" s="18" t="s">
        <v>93</v>
      </c>
      <c r="B77" s="18" t="s">
        <v>44</v>
      </c>
      <c r="C77" s="71">
        <v>1510</v>
      </c>
      <c r="D77" s="18">
        <v>100.1</v>
      </c>
      <c r="E77" s="18">
        <v>1488</v>
      </c>
      <c r="F77" s="18">
        <v>1534</v>
      </c>
      <c r="G77" s="54">
        <f t="shared" si="3"/>
        <v>103.09139784946237</v>
      </c>
      <c r="H77" s="18"/>
      <c r="I77" s="54">
        <f t="shared" si="4"/>
        <v>101.58940397350993</v>
      </c>
      <c r="J77" s="57">
        <f t="shared" si="5"/>
        <v>-1.5894039735099312</v>
      </c>
    </row>
    <row r="78" spans="1:10" ht="57">
      <c r="A78" s="28" t="s">
        <v>94</v>
      </c>
      <c r="B78" s="28"/>
      <c r="C78" s="71"/>
      <c r="D78" s="49"/>
      <c r="E78" s="34"/>
      <c r="F78" s="34"/>
      <c r="G78" s="54"/>
      <c r="H78" s="34"/>
      <c r="I78" s="54"/>
      <c r="J78" s="57"/>
    </row>
    <row r="79" spans="1:10" ht="30">
      <c r="A79" s="18" t="s">
        <v>95</v>
      </c>
      <c r="B79" s="18" t="s">
        <v>129</v>
      </c>
      <c r="C79" s="71">
        <v>141006.70000000001</v>
      </c>
      <c r="D79" s="18">
        <v>100.2</v>
      </c>
      <c r="E79" s="18">
        <v>135502</v>
      </c>
      <c r="F79" s="18">
        <v>141006.70000000001</v>
      </c>
      <c r="G79" s="54">
        <f t="shared" si="3"/>
        <v>104.06244926274151</v>
      </c>
      <c r="H79" s="35"/>
      <c r="I79" s="54">
        <f t="shared" si="4"/>
        <v>100</v>
      </c>
      <c r="J79" s="57">
        <f t="shared" si="5"/>
        <v>0</v>
      </c>
    </row>
    <row r="80" spans="1:10" ht="30">
      <c r="A80" s="18" t="s">
        <v>96</v>
      </c>
      <c r="B80" s="18" t="s">
        <v>129</v>
      </c>
      <c r="C80" s="71">
        <v>108207</v>
      </c>
      <c r="D80" s="18">
        <v>100.6</v>
      </c>
      <c r="E80" s="18">
        <v>101257</v>
      </c>
      <c r="F80" s="18">
        <v>108207</v>
      </c>
      <c r="G80" s="54">
        <f t="shared" si="3"/>
        <v>106.86372300186653</v>
      </c>
      <c r="H80" s="35"/>
      <c r="I80" s="54">
        <f t="shared" si="4"/>
        <v>100</v>
      </c>
      <c r="J80" s="57">
        <f t="shared" si="5"/>
        <v>0</v>
      </c>
    </row>
    <row r="81" spans="1:10" ht="30">
      <c r="A81" s="18" t="s">
        <v>97</v>
      </c>
      <c r="B81" s="18" t="s">
        <v>129</v>
      </c>
      <c r="C81" s="71">
        <v>79579.3</v>
      </c>
      <c r="D81" s="18">
        <v>100.7</v>
      </c>
      <c r="E81" s="18">
        <v>79579.3</v>
      </c>
      <c r="F81" s="18">
        <v>79579.3</v>
      </c>
      <c r="G81" s="54">
        <f>F81/E81*100</f>
        <v>100</v>
      </c>
      <c r="H81" s="35"/>
      <c r="I81" s="54">
        <f t="shared" si="4"/>
        <v>100</v>
      </c>
      <c r="J81" s="57">
        <f t="shared" si="5"/>
        <v>0</v>
      </c>
    </row>
    <row r="82" spans="1:10" ht="30">
      <c r="A82" s="18" t="s">
        <v>142</v>
      </c>
      <c r="B82" s="18" t="s">
        <v>129</v>
      </c>
      <c r="C82" s="71">
        <v>110064.6</v>
      </c>
      <c r="D82" s="18">
        <v>175.3</v>
      </c>
      <c r="E82" s="18">
        <v>110064.6</v>
      </c>
      <c r="F82" s="18">
        <v>110064.6</v>
      </c>
      <c r="G82" s="54">
        <f t="shared" si="3"/>
        <v>100</v>
      </c>
      <c r="H82" s="35"/>
      <c r="I82" s="54">
        <f t="shared" si="4"/>
        <v>100</v>
      </c>
      <c r="J82" s="57">
        <f t="shared" si="5"/>
        <v>0</v>
      </c>
    </row>
    <row r="83" spans="1:10" ht="30">
      <c r="A83" s="18" t="s">
        <v>98</v>
      </c>
      <c r="B83" s="18" t="s">
        <v>129</v>
      </c>
      <c r="C83" s="71">
        <v>40775</v>
      </c>
      <c r="D83" s="18">
        <v>100.7</v>
      </c>
      <c r="E83" s="18">
        <v>40775</v>
      </c>
      <c r="F83" s="18">
        <v>40775</v>
      </c>
      <c r="G83" s="54">
        <f t="shared" si="3"/>
        <v>100</v>
      </c>
      <c r="H83" s="35"/>
      <c r="I83" s="54">
        <f t="shared" si="4"/>
        <v>100</v>
      </c>
      <c r="J83" s="57">
        <f t="shared" si="5"/>
        <v>0</v>
      </c>
    </row>
    <row r="84" spans="1:10" ht="42.75" hidden="1">
      <c r="A84" s="28" t="s">
        <v>99</v>
      </c>
      <c r="B84" s="18"/>
      <c r="C84" s="71"/>
      <c r="D84" s="18"/>
      <c r="E84" s="36"/>
      <c r="F84" s="36"/>
      <c r="G84" s="54"/>
      <c r="H84" s="36"/>
      <c r="I84" s="54"/>
      <c r="J84" s="57"/>
    </row>
    <row r="85" spans="1:10" ht="30" hidden="1">
      <c r="A85" s="18" t="s">
        <v>100</v>
      </c>
      <c r="B85" s="18" t="s">
        <v>101</v>
      </c>
      <c r="C85" s="71"/>
      <c r="D85" s="49"/>
      <c r="E85" s="18"/>
      <c r="F85" s="18"/>
      <c r="G85" s="54" t="e">
        <f t="shared" si="3"/>
        <v>#DIV/0!</v>
      </c>
      <c r="H85" s="35"/>
      <c r="I85" s="54" t="e">
        <f t="shared" si="4"/>
        <v>#DIV/0!</v>
      </c>
      <c r="J85" s="57" t="e">
        <f t="shared" si="5"/>
        <v>#DIV/0!</v>
      </c>
    </row>
    <row r="86" spans="1:10" ht="30" hidden="1">
      <c r="A86" s="18" t="s">
        <v>102</v>
      </c>
      <c r="B86" s="18" t="s">
        <v>103</v>
      </c>
      <c r="C86" s="71"/>
      <c r="D86" s="49"/>
      <c r="E86" s="18"/>
      <c r="F86" s="18"/>
      <c r="G86" s="54" t="e">
        <f t="shared" si="3"/>
        <v>#DIV/0!</v>
      </c>
      <c r="H86" s="35"/>
      <c r="I86" s="54" t="e">
        <f t="shared" si="4"/>
        <v>#DIV/0!</v>
      </c>
      <c r="J86" s="57" t="e">
        <f t="shared" si="5"/>
        <v>#DIV/0!</v>
      </c>
    </row>
    <row r="87" spans="1:10" ht="30" hidden="1">
      <c r="A87" s="18" t="s">
        <v>104</v>
      </c>
      <c r="B87" s="18" t="s">
        <v>77</v>
      </c>
      <c r="C87" s="71"/>
      <c r="D87" s="49"/>
      <c r="E87" s="18"/>
      <c r="F87" s="18"/>
      <c r="G87" s="54" t="e">
        <f t="shared" si="3"/>
        <v>#DIV/0!</v>
      </c>
      <c r="H87" s="35"/>
      <c r="I87" s="54" t="e">
        <f t="shared" si="4"/>
        <v>#DIV/0!</v>
      </c>
      <c r="J87" s="57" t="e">
        <f t="shared" si="5"/>
        <v>#DIV/0!</v>
      </c>
    </row>
    <row r="88" spans="1:10" ht="42.75">
      <c r="A88" s="28" t="s">
        <v>105</v>
      </c>
      <c r="B88" s="18"/>
      <c r="C88" s="71"/>
      <c r="D88" s="18"/>
      <c r="E88" s="12"/>
      <c r="F88" s="12"/>
      <c r="G88" s="54"/>
      <c r="H88" s="12"/>
      <c r="I88" s="54"/>
      <c r="J88" s="57"/>
    </row>
    <row r="89" spans="1:10" ht="30">
      <c r="A89" s="18" t="s">
        <v>106</v>
      </c>
      <c r="B89" s="18" t="s">
        <v>124</v>
      </c>
      <c r="C89" s="71">
        <v>24906</v>
      </c>
      <c r="D89" s="18">
        <v>100</v>
      </c>
      <c r="E89" s="18">
        <v>24.905999999999999</v>
      </c>
      <c r="F89" s="18">
        <v>24.905999999999999</v>
      </c>
      <c r="G89" s="54">
        <f t="shared" si="3"/>
        <v>100</v>
      </c>
      <c r="H89" s="18"/>
      <c r="I89" s="54">
        <f t="shared" si="4"/>
        <v>0.1</v>
      </c>
      <c r="J89" s="57">
        <f t="shared" si="5"/>
        <v>99.9</v>
      </c>
    </row>
    <row r="90" spans="1:10" ht="15">
      <c r="A90" s="27" t="s">
        <v>1</v>
      </c>
      <c r="B90" s="16"/>
      <c r="C90" s="68"/>
      <c r="D90" s="17"/>
      <c r="E90" s="17"/>
      <c r="F90" s="17"/>
      <c r="G90" s="54"/>
      <c r="H90" s="15"/>
      <c r="I90" s="54"/>
      <c r="J90" s="57"/>
    </row>
    <row r="91" spans="1:10" ht="30">
      <c r="A91" s="18" t="s">
        <v>42</v>
      </c>
      <c r="B91" s="16" t="s">
        <v>41</v>
      </c>
      <c r="C91" s="68">
        <v>0.34599999999999997</v>
      </c>
      <c r="D91" s="17">
        <v>100</v>
      </c>
      <c r="E91" s="17">
        <v>0.35</v>
      </c>
      <c r="F91" s="17">
        <v>0.35</v>
      </c>
      <c r="G91" s="54">
        <f t="shared" si="3"/>
        <v>100</v>
      </c>
      <c r="H91" s="15"/>
      <c r="I91" s="54">
        <f t="shared" si="4"/>
        <v>101.15606936416187</v>
      </c>
      <c r="J91" s="57">
        <f t="shared" si="5"/>
        <v>-1.1560693641618656</v>
      </c>
    </row>
    <row r="92" spans="1:10" ht="19.5" customHeight="1">
      <c r="A92" s="25" t="s">
        <v>2</v>
      </c>
      <c r="B92" s="26"/>
      <c r="C92" s="68"/>
      <c r="D92" s="17"/>
      <c r="E92" s="17"/>
      <c r="F92" s="17"/>
      <c r="G92" s="54"/>
      <c r="H92" s="15"/>
      <c r="I92" s="54"/>
      <c r="J92" s="57"/>
    </row>
    <row r="93" spans="1:10" ht="18.75" customHeight="1">
      <c r="A93" s="25" t="s">
        <v>43</v>
      </c>
      <c r="B93" s="16" t="s">
        <v>41</v>
      </c>
      <c r="C93" s="68">
        <v>0.60599999999999998</v>
      </c>
      <c r="D93" s="17">
        <v>105.2</v>
      </c>
      <c r="E93" s="17">
        <v>0.60599999999999998</v>
      </c>
      <c r="F93" s="17">
        <v>0.60599999999999998</v>
      </c>
      <c r="G93" s="54">
        <f t="shared" si="3"/>
        <v>100</v>
      </c>
      <c r="H93" s="15"/>
      <c r="I93" s="54">
        <f t="shared" si="4"/>
        <v>100</v>
      </c>
      <c r="J93" s="57">
        <f t="shared" si="5"/>
        <v>0</v>
      </c>
    </row>
    <row r="94" spans="1:10" ht="75">
      <c r="A94" s="18" t="s">
        <v>3</v>
      </c>
      <c r="B94" s="37" t="s">
        <v>52</v>
      </c>
      <c r="C94" s="68">
        <v>100</v>
      </c>
      <c r="D94" s="17">
        <v>100</v>
      </c>
      <c r="E94" s="17">
        <v>100</v>
      </c>
      <c r="F94" s="17">
        <v>100</v>
      </c>
      <c r="G94" s="54">
        <f t="shared" si="3"/>
        <v>100</v>
      </c>
      <c r="H94" s="15"/>
      <c r="I94" s="54">
        <f t="shared" si="4"/>
        <v>100</v>
      </c>
      <c r="J94" s="57">
        <f t="shared" si="5"/>
        <v>0</v>
      </c>
    </row>
    <row r="95" spans="1:10" ht="30">
      <c r="A95" s="18" t="s">
        <v>10</v>
      </c>
      <c r="B95" s="37" t="s">
        <v>52</v>
      </c>
      <c r="C95" s="68">
        <v>83.4</v>
      </c>
      <c r="D95" s="17">
        <v>100</v>
      </c>
      <c r="E95" s="17">
        <v>83.4</v>
      </c>
      <c r="F95" s="17">
        <v>83.4</v>
      </c>
      <c r="G95" s="54">
        <f t="shared" si="3"/>
        <v>100</v>
      </c>
      <c r="H95" s="15"/>
      <c r="I95" s="54">
        <f t="shared" si="4"/>
        <v>100</v>
      </c>
      <c r="J95" s="57">
        <f t="shared" si="5"/>
        <v>0</v>
      </c>
    </row>
    <row r="96" spans="1:10" ht="30">
      <c r="A96" s="18" t="s">
        <v>45</v>
      </c>
      <c r="B96" s="16" t="s">
        <v>44</v>
      </c>
      <c r="C96" s="68">
        <v>3</v>
      </c>
      <c r="D96" s="17">
        <v>100</v>
      </c>
      <c r="E96" s="17">
        <v>3</v>
      </c>
      <c r="F96" s="17">
        <v>3</v>
      </c>
      <c r="G96" s="54">
        <f t="shared" si="3"/>
        <v>100</v>
      </c>
      <c r="H96" s="15"/>
      <c r="I96" s="54">
        <f t="shared" si="4"/>
        <v>100</v>
      </c>
      <c r="J96" s="57">
        <f t="shared" si="5"/>
        <v>0</v>
      </c>
    </row>
    <row r="97" spans="1:10" ht="45">
      <c r="A97" s="18" t="s">
        <v>143</v>
      </c>
      <c r="B97" s="41" t="s">
        <v>110</v>
      </c>
      <c r="C97" s="70">
        <v>769</v>
      </c>
      <c r="D97" s="55">
        <v>100</v>
      </c>
      <c r="E97" s="55">
        <v>978</v>
      </c>
      <c r="F97" s="55">
        <v>769</v>
      </c>
      <c r="G97" s="54">
        <f t="shared" si="3"/>
        <v>78.629856850715754</v>
      </c>
      <c r="H97" s="33"/>
      <c r="I97" s="54">
        <f t="shared" si="4"/>
        <v>100</v>
      </c>
      <c r="J97" s="57">
        <f t="shared" si="5"/>
        <v>0</v>
      </c>
    </row>
    <row r="98" spans="1:10" ht="30">
      <c r="A98" s="18" t="s">
        <v>49</v>
      </c>
      <c r="B98" s="18" t="s">
        <v>111</v>
      </c>
      <c r="C98" s="70">
        <v>333</v>
      </c>
      <c r="D98" s="55">
        <v>100</v>
      </c>
      <c r="E98" s="55">
        <v>333</v>
      </c>
      <c r="F98" s="55">
        <v>333</v>
      </c>
      <c r="G98" s="54">
        <f t="shared" si="3"/>
        <v>100</v>
      </c>
      <c r="H98" s="33"/>
      <c r="I98" s="54">
        <f t="shared" si="4"/>
        <v>100</v>
      </c>
      <c r="J98" s="57">
        <f t="shared" si="5"/>
        <v>0</v>
      </c>
    </row>
    <row r="99" spans="1:10" ht="60">
      <c r="A99" s="18" t="s">
        <v>48</v>
      </c>
      <c r="B99" s="18" t="s">
        <v>18</v>
      </c>
      <c r="C99" s="70">
        <v>15</v>
      </c>
      <c r="D99" s="55">
        <v>100</v>
      </c>
      <c r="E99" s="55">
        <v>15</v>
      </c>
      <c r="F99" s="55">
        <v>14</v>
      </c>
      <c r="G99" s="54">
        <f t="shared" si="3"/>
        <v>93.333333333333329</v>
      </c>
      <c r="H99" s="33"/>
      <c r="I99" s="54">
        <f t="shared" si="4"/>
        <v>93.333333333333329</v>
      </c>
      <c r="J99" s="57">
        <f t="shared" si="5"/>
        <v>6.6666666666666714</v>
      </c>
    </row>
    <row r="100" spans="1:10" ht="30">
      <c r="A100" s="18" t="s">
        <v>112</v>
      </c>
      <c r="B100" s="41" t="s">
        <v>51</v>
      </c>
      <c r="C100" s="70">
        <v>1208</v>
      </c>
      <c r="D100" s="55">
        <v>100</v>
      </c>
      <c r="E100" s="55">
        <v>1210</v>
      </c>
      <c r="F100" s="55">
        <v>1208</v>
      </c>
      <c r="G100" s="54">
        <f t="shared" si="3"/>
        <v>99.834710743801651</v>
      </c>
      <c r="H100" s="32"/>
      <c r="I100" s="54">
        <f t="shared" si="4"/>
        <v>100</v>
      </c>
      <c r="J100" s="57">
        <f t="shared" si="5"/>
        <v>0</v>
      </c>
    </row>
    <row r="101" spans="1:10" ht="30">
      <c r="A101" s="18" t="s">
        <v>50</v>
      </c>
      <c r="B101" s="18" t="s">
        <v>52</v>
      </c>
      <c r="C101" s="70">
        <v>36.6</v>
      </c>
      <c r="D101" s="55">
        <v>104.1</v>
      </c>
      <c r="E101" s="55">
        <v>36.6</v>
      </c>
      <c r="F101" s="55">
        <v>41.5</v>
      </c>
      <c r="G101" s="54">
        <f t="shared" si="3"/>
        <v>113.38797814207651</v>
      </c>
      <c r="H101" s="30"/>
      <c r="I101" s="54">
        <f t="shared" si="4"/>
        <v>113.38797814207651</v>
      </c>
      <c r="J101" s="57">
        <f t="shared" si="5"/>
        <v>-13.387978142076506</v>
      </c>
    </row>
    <row r="102" spans="1:10" ht="30">
      <c r="A102" s="18" t="s">
        <v>64</v>
      </c>
      <c r="B102" s="18" t="s">
        <v>63</v>
      </c>
      <c r="C102" s="70">
        <v>8.6999999999999993</v>
      </c>
      <c r="D102" s="55">
        <v>100.8</v>
      </c>
      <c r="E102" s="55">
        <v>9.3000000000000007</v>
      </c>
      <c r="F102" s="55">
        <v>9.1</v>
      </c>
      <c r="G102" s="54">
        <f t="shared" si="3"/>
        <v>97.849462365591393</v>
      </c>
      <c r="H102" s="32"/>
      <c r="I102" s="54">
        <f t="shared" si="4"/>
        <v>104.59770114942528</v>
      </c>
      <c r="J102" s="57">
        <f t="shared" si="5"/>
        <v>-4.5977011494252764</v>
      </c>
    </row>
    <row r="103" spans="1:10" ht="15">
      <c r="A103" s="28" t="s">
        <v>107</v>
      </c>
      <c r="B103" s="18"/>
      <c r="C103" s="71"/>
      <c r="D103" s="18"/>
      <c r="E103" s="51"/>
      <c r="F103" s="51"/>
      <c r="G103" s="54"/>
      <c r="H103" s="31"/>
      <c r="I103" s="54"/>
      <c r="J103" s="57"/>
    </row>
    <row r="104" spans="1:10" ht="46.5" customHeight="1">
      <c r="A104" s="18" t="s">
        <v>108</v>
      </c>
      <c r="B104" s="18" t="s">
        <v>109</v>
      </c>
      <c r="C104" s="70">
        <v>3</v>
      </c>
      <c r="D104" s="55">
        <v>100.3</v>
      </c>
      <c r="E104" s="55">
        <v>3.26</v>
      </c>
      <c r="F104" s="55">
        <v>2.85</v>
      </c>
      <c r="G104" s="54">
        <f t="shared" ref="G104" si="6">F104/E104*100</f>
        <v>87.423312883435585</v>
      </c>
      <c r="H104" s="33"/>
      <c r="I104" s="54">
        <f t="shared" ref="I104" si="7">F104/C104*100</f>
        <v>95</v>
      </c>
      <c r="J104" s="57">
        <f t="shared" ref="J104" si="8">100-I104</f>
        <v>5</v>
      </c>
    </row>
    <row r="105" spans="1:10" ht="15">
      <c r="A105" s="28" t="s">
        <v>115</v>
      </c>
      <c r="B105" s="18"/>
      <c r="C105" s="70"/>
      <c r="D105" s="55"/>
      <c r="E105" s="56"/>
      <c r="F105" s="56"/>
      <c r="G105" s="54"/>
      <c r="H105" s="31"/>
      <c r="I105" s="54"/>
      <c r="J105" s="57"/>
    </row>
    <row r="106" spans="1:10" ht="30">
      <c r="A106" s="18" t="s">
        <v>116</v>
      </c>
      <c r="B106" s="18" t="s">
        <v>113</v>
      </c>
      <c r="C106" s="70">
        <v>301</v>
      </c>
      <c r="D106" s="55">
        <v>100.4</v>
      </c>
      <c r="E106" s="55">
        <v>263</v>
      </c>
      <c r="F106" s="55">
        <v>263</v>
      </c>
      <c r="G106" s="54">
        <f t="shared" si="3"/>
        <v>100</v>
      </c>
      <c r="H106" s="33"/>
      <c r="I106" s="54">
        <f t="shared" si="4"/>
        <v>87.375415282392026</v>
      </c>
      <c r="J106" s="57">
        <f t="shared" si="5"/>
        <v>12.624584717607974</v>
      </c>
    </row>
    <row r="107" spans="1:10" ht="105">
      <c r="A107" s="18" t="s">
        <v>117</v>
      </c>
      <c r="B107" s="42" t="s">
        <v>52</v>
      </c>
      <c r="C107" s="70">
        <v>19.5</v>
      </c>
      <c r="D107" s="55">
        <v>99</v>
      </c>
      <c r="E107" s="55">
        <v>19.5</v>
      </c>
      <c r="F107" s="55">
        <v>19.5</v>
      </c>
      <c r="G107" s="54">
        <f t="shared" si="3"/>
        <v>100</v>
      </c>
      <c r="H107" s="33"/>
      <c r="I107" s="54">
        <f t="shared" si="4"/>
        <v>100</v>
      </c>
      <c r="J107" s="57">
        <f t="shared" si="5"/>
        <v>0</v>
      </c>
    </row>
    <row r="108" spans="1:10" ht="90">
      <c r="A108" s="18" t="s">
        <v>118</v>
      </c>
      <c r="B108" s="42" t="s">
        <v>119</v>
      </c>
      <c r="C108" s="70">
        <v>4000</v>
      </c>
      <c r="D108" s="55">
        <v>398.3</v>
      </c>
      <c r="E108" s="55">
        <v>4000</v>
      </c>
      <c r="F108" s="55">
        <v>4000</v>
      </c>
      <c r="G108" s="54">
        <f t="shared" si="3"/>
        <v>100</v>
      </c>
      <c r="H108" s="33"/>
      <c r="I108" s="54">
        <f t="shared" si="4"/>
        <v>100</v>
      </c>
      <c r="J108" s="57">
        <f t="shared" si="5"/>
        <v>0</v>
      </c>
    </row>
    <row r="109" spans="1:10" ht="30">
      <c r="A109" s="18" t="s">
        <v>120</v>
      </c>
      <c r="B109" s="43" t="s">
        <v>121</v>
      </c>
      <c r="C109" s="70">
        <v>400</v>
      </c>
      <c r="D109" s="55">
        <v>100.4</v>
      </c>
      <c r="E109" s="55">
        <v>378</v>
      </c>
      <c r="F109" s="55">
        <v>387</v>
      </c>
      <c r="G109" s="54">
        <f t="shared" si="3"/>
        <v>102.38095238095238</v>
      </c>
      <c r="H109" s="33"/>
      <c r="I109" s="54">
        <f t="shared" si="4"/>
        <v>96.75</v>
      </c>
      <c r="J109" s="57">
        <f t="shared" si="5"/>
        <v>3.25</v>
      </c>
    </row>
    <row r="110" spans="1:10" ht="30">
      <c r="A110" s="18" t="s">
        <v>114</v>
      </c>
      <c r="B110" s="18" t="s">
        <v>113</v>
      </c>
      <c r="C110" s="70">
        <v>213</v>
      </c>
      <c r="D110" s="55">
        <v>100</v>
      </c>
      <c r="E110" s="55">
        <v>210</v>
      </c>
      <c r="F110" s="55">
        <v>212</v>
      </c>
      <c r="G110" s="54">
        <f t="shared" ref="G110" si="9">F110/E110*100</f>
        <v>100.95238095238095</v>
      </c>
      <c r="H110" s="31"/>
      <c r="I110" s="54">
        <f t="shared" ref="I110" si="10">F110/C110*100</f>
        <v>99.53051643192488</v>
      </c>
      <c r="J110" s="57">
        <f t="shared" ref="J110" si="11">100-I110</f>
        <v>0.46948356807511971</v>
      </c>
    </row>
    <row r="111" spans="1:10" ht="28.5">
      <c r="A111" s="28" t="s">
        <v>6</v>
      </c>
      <c r="B111" s="18"/>
      <c r="C111" s="70"/>
      <c r="D111" s="55"/>
      <c r="E111" s="56"/>
      <c r="F111" s="56"/>
      <c r="G111" s="54"/>
      <c r="H111" s="31"/>
      <c r="I111" s="54"/>
      <c r="J111" s="57"/>
    </row>
    <row r="112" spans="1:10" ht="15">
      <c r="A112" s="18" t="s">
        <v>54</v>
      </c>
      <c r="B112" s="18" t="s">
        <v>53</v>
      </c>
      <c r="C112" s="70">
        <v>19</v>
      </c>
      <c r="D112" s="55">
        <v>103.9</v>
      </c>
      <c r="E112" s="55">
        <v>19</v>
      </c>
      <c r="F112" s="55">
        <v>19</v>
      </c>
      <c r="G112" s="54">
        <f t="shared" si="3"/>
        <v>100</v>
      </c>
      <c r="H112" s="31"/>
      <c r="I112" s="54">
        <f t="shared" si="4"/>
        <v>100</v>
      </c>
      <c r="J112" s="57">
        <f t="shared" si="5"/>
        <v>0</v>
      </c>
    </row>
    <row r="113" spans="1:10" ht="30">
      <c r="A113" s="18" t="s">
        <v>55</v>
      </c>
      <c r="B113" s="18" t="s">
        <v>53</v>
      </c>
      <c r="C113" s="70">
        <v>41.19</v>
      </c>
      <c r="D113" s="55">
        <v>100.6</v>
      </c>
      <c r="E113" s="55">
        <v>41.19</v>
      </c>
      <c r="F113" s="55">
        <v>41.19</v>
      </c>
      <c r="G113" s="54">
        <f t="shared" si="3"/>
        <v>100</v>
      </c>
      <c r="H113" s="31"/>
      <c r="I113" s="54">
        <f t="shared" si="4"/>
        <v>100</v>
      </c>
      <c r="J113" s="57">
        <f t="shared" si="5"/>
        <v>0</v>
      </c>
    </row>
    <row r="114" spans="1:10" ht="30">
      <c r="A114" s="18" t="s">
        <v>56</v>
      </c>
      <c r="B114" s="18" t="s">
        <v>53</v>
      </c>
      <c r="C114" s="70">
        <v>9.8000000000000007</v>
      </c>
      <c r="D114" s="55">
        <v>100</v>
      </c>
      <c r="E114" s="55">
        <v>9.8000000000000007</v>
      </c>
      <c r="F114" s="55">
        <v>9.8000000000000007</v>
      </c>
      <c r="G114" s="54">
        <f t="shared" si="3"/>
        <v>100</v>
      </c>
      <c r="H114" s="31"/>
      <c r="I114" s="54">
        <f t="shared" si="4"/>
        <v>100</v>
      </c>
      <c r="J114" s="57">
        <f t="shared" si="5"/>
        <v>0</v>
      </c>
    </row>
    <row r="115" spans="1:10" ht="30">
      <c r="A115" s="18" t="s">
        <v>57</v>
      </c>
      <c r="B115" s="18" t="s">
        <v>53</v>
      </c>
      <c r="C115" s="70">
        <v>41.96</v>
      </c>
      <c r="D115" s="55">
        <v>100</v>
      </c>
      <c r="E115" s="55">
        <v>41.96</v>
      </c>
      <c r="F115" s="55">
        <v>52.11</v>
      </c>
      <c r="G115" s="54">
        <f t="shared" si="3"/>
        <v>124.18970448045758</v>
      </c>
      <c r="H115" s="31"/>
      <c r="I115" s="54">
        <f t="shared" si="4"/>
        <v>124.18970448045758</v>
      </c>
      <c r="J115" s="57">
        <f t="shared" si="5"/>
        <v>-24.189704480457578</v>
      </c>
    </row>
    <row r="116" spans="1:10" ht="15">
      <c r="A116" s="18" t="s">
        <v>7</v>
      </c>
      <c r="B116" s="18" t="s">
        <v>53</v>
      </c>
      <c r="C116" s="70">
        <v>41.57</v>
      </c>
      <c r="D116" s="55">
        <v>100</v>
      </c>
      <c r="E116" s="55">
        <v>41.57</v>
      </c>
      <c r="F116" s="55">
        <v>45.02</v>
      </c>
      <c r="G116" s="54">
        <f t="shared" si="3"/>
        <v>108.29925426990619</v>
      </c>
      <c r="H116" s="31"/>
      <c r="I116" s="54">
        <f t="shared" si="4"/>
        <v>108.29925426990619</v>
      </c>
      <c r="J116" s="57">
        <f t="shared" si="5"/>
        <v>-8.2992542699061858</v>
      </c>
    </row>
    <row r="117" spans="1:10" ht="45">
      <c r="A117" s="18" t="s">
        <v>58</v>
      </c>
      <c r="B117" s="18" t="s">
        <v>52</v>
      </c>
      <c r="C117" s="70">
        <v>97.5</v>
      </c>
      <c r="D117" s="55">
        <v>100.1</v>
      </c>
      <c r="E117" s="55">
        <v>97.5</v>
      </c>
      <c r="F117" s="55">
        <v>97.5</v>
      </c>
      <c r="G117" s="54">
        <f t="shared" si="3"/>
        <v>100</v>
      </c>
      <c r="H117" s="33"/>
      <c r="I117" s="54">
        <f t="shared" si="4"/>
        <v>100</v>
      </c>
      <c r="J117" s="57">
        <f t="shared" si="5"/>
        <v>0</v>
      </c>
    </row>
    <row r="118" spans="1:10" ht="45">
      <c r="A118" s="18" t="s">
        <v>60</v>
      </c>
      <c r="B118" s="18" t="s">
        <v>51</v>
      </c>
      <c r="C118" s="70">
        <v>513.5</v>
      </c>
      <c r="D118" s="55">
        <v>100.3</v>
      </c>
      <c r="E118" s="55">
        <v>513.5</v>
      </c>
      <c r="F118" s="55">
        <v>513.5</v>
      </c>
      <c r="G118" s="54">
        <f t="shared" si="3"/>
        <v>100</v>
      </c>
      <c r="H118" s="33"/>
      <c r="I118" s="54">
        <f t="shared" si="4"/>
        <v>100</v>
      </c>
      <c r="J118" s="57">
        <f t="shared" si="5"/>
        <v>0</v>
      </c>
    </row>
    <row r="119" spans="1:10" ht="45">
      <c r="A119" s="18" t="s">
        <v>59</v>
      </c>
      <c r="B119" s="18" t="s">
        <v>51</v>
      </c>
      <c r="C119" s="70">
        <v>47.3</v>
      </c>
      <c r="D119" s="55">
        <v>104.5</v>
      </c>
      <c r="E119" s="55">
        <v>45.1</v>
      </c>
      <c r="F119" s="55">
        <v>48.5</v>
      </c>
      <c r="G119" s="54">
        <f t="shared" si="3"/>
        <v>107.53880266075389</v>
      </c>
      <c r="H119" s="33"/>
      <c r="I119" s="54">
        <f t="shared" si="4"/>
        <v>102.53699788583511</v>
      </c>
      <c r="J119" s="57">
        <f t="shared" si="5"/>
        <v>-2.5369978858351061</v>
      </c>
    </row>
    <row r="120" spans="1:10" ht="15">
      <c r="A120" s="28" t="s">
        <v>9</v>
      </c>
      <c r="B120" s="18"/>
      <c r="C120" s="70"/>
      <c r="D120" s="55"/>
      <c r="E120" s="56"/>
      <c r="F120" s="56"/>
      <c r="G120" s="54"/>
      <c r="H120" s="31"/>
      <c r="I120" s="54"/>
      <c r="J120" s="57"/>
    </row>
    <row r="121" spans="1:10" ht="45">
      <c r="A121" s="18" t="s">
        <v>69</v>
      </c>
      <c r="B121" s="18" t="s">
        <v>53</v>
      </c>
      <c r="C121" s="70">
        <v>0.5</v>
      </c>
      <c r="D121" s="55">
        <v>87</v>
      </c>
      <c r="E121" s="55">
        <v>0.5</v>
      </c>
      <c r="F121" s="55">
        <v>1.85</v>
      </c>
      <c r="G121" s="54">
        <f t="shared" si="3"/>
        <v>370</v>
      </c>
      <c r="H121" s="33"/>
      <c r="I121" s="54">
        <f t="shared" si="4"/>
        <v>370</v>
      </c>
      <c r="J121" s="57">
        <f t="shared" si="5"/>
        <v>-270</v>
      </c>
    </row>
    <row r="122" spans="1:10" ht="30">
      <c r="A122" s="18" t="s">
        <v>68</v>
      </c>
      <c r="B122" s="18" t="s">
        <v>53</v>
      </c>
      <c r="C122" s="70">
        <v>2.1</v>
      </c>
      <c r="D122" s="55">
        <v>0</v>
      </c>
      <c r="E122" s="55">
        <v>2.2000000000000002</v>
      </c>
      <c r="F122" s="55">
        <v>0.7</v>
      </c>
      <c r="G122" s="54">
        <f t="shared" si="3"/>
        <v>31.818181818181813</v>
      </c>
      <c r="H122" s="31"/>
      <c r="I122" s="54">
        <v>0</v>
      </c>
      <c r="J122" s="57">
        <v>0</v>
      </c>
    </row>
    <row r="123" spans="1:10" ht="30">
      <c r="A123" s="18" t="s">
        <v>67</v>
      </c>
      <c r="B123" s="18" t="s">
        <v>61</v>
      </c>
      <c r="C123" s="70">
        <v>300</v>
      </c>
      <c r="D123" s="55">
        <v>83.3</v>
      </c>
      <c r="E123" s="55">
        <v>300</v>
      </c>
      <c r="F123" s="55">
        <v>18</v>
      </c>
      <c r="G123" s="54">
        <f t="shared" ref="G123:G124" si="12">F123/E123*100</f>
        <v>6</v>
      </c>
      <c r="H123" s="31"/>
      <c r="I123" s="54">
        <f t="shared" ref="I123:I124" si="13">F123/C123*100</f>
        <v>6</v>
      </c>
      <c r="J123" s="57">
        <f t="shared" ref="J123:J124" si="14">100-I123</f>
        <v>94</v>
      </c>
    </row>
    <row r="124" spans="1:10" ht="30">
      <c r="A124" s="18" t="s">
        <v>66</v>
      </c>
      <c r="B124" s="18" t="s">
        <v>61</v>
      </c>
      <c r="C124" s="70">
        <v>54</v>
      </c>
      <c r="D124" s="55">
        <v>104.2</v>
      </c>
      <c r="E124" s="55">
        <v>54</v>
      </c>
      <c r="F124" s="55">
        <v>60</v>
      </c>
      <c r="G124" s="54">
        <f t="shared" si="12"/>
        <v>111.11111111111111</v>
      </c>
      <c r="H124" s="40"/>
      <c r="I124" s="54">
        <f t="shared" si="13"/>
        <v>111.11111111111111</v>
      </c>
      <c r="J124" s="57">
        <f t="shared" si="14"/>
        <v>-11.111111111111114</v>
      </c>
    </row>
    <row r="125" spans="1:10" ht="15">
      <c r="A125" s="18" t="s">
        <v>122</v>
      </c>
      <c r="B125" s="18"/>
      <c r="C125" s="71"/>
      <c r="D125" s="18"/>
      <c r="E125" s="52"/>
      <c r="F125" s="52"/>
      <c r="G125" s="38"/>
      <c r="H125" s="32"/>
      <c r="I125" s="32"/>
      <c r="J125" s="32"/>
    </row>
    <row r="126" spans="1:10" ht="60">
      <c r="A126" s="18" t="s">
        <v>123</v>
      </c>
      <c r="B126" s="18" t="s">
        <v>52</v>
      </c>
      <c r="C126" s="71">
        <v>0</v>
      </c>
      <c r="D126" s="18">
        <v>0</v>
      </c>
      <c r="E126" s="18">
        <v>0</v>
      </c>
      <c r="F126" s="18">
        <v>0</v>
      </c>
      <c r="G126" s="39"/>
      <c r="H126" s="30"/>
      <c r="I126" s="30"/>
      <c r="J126" s="30"/>
    </row>
    <row r="127" spans="1:10" ht="15.75">
      <c r="A127" s="7"/>
      <c r="B127" s="3"/>
      <c r="C127" s="4"/>
      <c r="D127" s="50"/>
      <c r="E127" s="4"/>
      <c r="F127" s="50"/>
      <c r="G127" s="4"/>
      <c r="H127" s="4"/>
      <c r="J127" s="4"/>
    </row>
    <row r="128" spans="1:10" ht="15.75">
      <c r="A128" s="4" t="s">
        <v>12</v>
      </c>
      <c r="B128" s="3"/>
      <c r="C128" s="3"/>
      <c r="D128" s="7"/>
      <c r="E128" s="4"/>
      <c r="F128" s="50"/>
      <c r="G128" s="4"/>
      <c r="H128" s="4"/>
      <c r="J128" s="4"/>
    </row>
    <row r="129" spans="1:10" ht="15.75">
      <c r="A129" s="4" t="s">
        <v>13</v>
      </c>
      <c r="B129" s="3"/>
      <c r="C129" s="3"/>
      <c r="D129" s="7"/>
      <c r="E129" s="3"/>
      <c r="F129" s="7"/>
      <c r="G129" s="3"/>
      <c r="H129" s="3"/>
      <c r="I129" s="4" t="s">
        <v>144</v>
      </c>
      <c r="J129" s="4"/>
    </row>
    <row r="130" spans="1:10">
      <c r="A130" s="3"/>
      <c r="B130" s="3"/>
      <c r="C130" s="3"/>
      <c r="D130" s="7"/>
      <c r="E130" s="3"/>
      <c r="F130" s="47"/>
      <c r="G130" s="3"/>
      <c r="H130" s="3"/>
    </row>
    <row r="131" spans="1:10">
      <c r="A131" s="3"/>
      <c r="B131" s="3"/>
      <c r="C131" s="3"/>
      <c r="D131" s="7"/>
      <c r="E131" s="3"/>
      <c r="F131" s="47"/>
      <c r="G131" s="3"/>
      <c r="H131" s="3"/>
    </row>
    <row r="132" spans="1:10">
      <c r="A132" s="3"/>
      <c r="C132" s="3"/>
      <c r="D132" s="7"/>
      <c r="E132" s="3"/>
      <c r="F132" s="47"/>
      <c r="G132" s="3"/>
      <c r="H132" s="3"/>
    </row>
    <row r="133" spans="1:10">
      <c r="A133" s="3"/>
      <c r="C133" s="3"/>
      <c r="D133" s="7"/>
      <c r="E133" s="3"/>
      <c r="F133" s="47"/>
      <c r="G133" s="3"/>
      <c r="H133" s="3"/>
      <c r="J133" s="5"/>
    </row>
    <row r="134" spans="1:10">
      <c r="A134" s="3"/>
      <c r="C134" s="3"/>
      <c r="D134" s="7"/>
      <c r="E134" s="3"/>
      <c r="F134" s="47"/>
      <c r="G134" s="3"/>
      <c r="H134" s="3"/>
      <c r="J134" s="5"/>
    </row>
    <row r="135" spans="1:10">
      <c r="A135" s="3"/>
      <c r="C135" s="3"/>
      <c r="D135" s="7"/>
      <c r="E135" s="3"/>
      <c r="F135" s="47"/>
      <c r="G135" s="3"/>
      <c r="H135" s="3"/>
      <c r="J135" s="5"/>
    </row>
    <row r="136" spans="1:10">
      <c r="A136" s="3"/>
      <c r="E136" s="3"/>
      <c r="F136" s="47"/>
      <c r="G136" s="3"/>
      <c r="H136" s="3"/>
      <c r="J136" s="5"/>
    </row>
    <row r="137" spans="1:10">
      <c r="A137" s="3"/>
      <c r="J137" s="5"/>
    </row>
    <row r="138" spans="1:10">
      <c r="J138" s="5"/>
    </row>
    <row r="139" spans="1:10">
      <c r="J139" s="5"/>
    </row>
    <row r="140" spans="1:10">
      <c r="J140" s="5"/>
    </row>
    <row r="141" spans="1:10">
      <c r="J141" s="5"/>
    </row>
    <row r="142" spans="1:10">
      <c r="J142" s="5"/>
    </row>
    <row r="143" spans="1:10">
      <c r="J143" s="5"/>
    </row>
    <row r="144" spans="1:10" ht="15">
      <c r="J144" s="8"/>
    </row>
    <row r="145" spans="10:10" ht="15">
      <c r="J145" s="8"/>
    </row>
    <row r="146" spans="10:10" ht="15">
      <c r="J146" s="8"/>
    </row>
    <row r="147" spans="10:10" ht="15">
      <c r="J147" s="8"/>
    </row>
    <row r="148" spans="10:10" ht="15">
      <c r="J148" s="8"/>
    </row>
    <row r="149" spans="10:10" ht="15">
      <c r="J149" s="8"/>
    </row>
    <row r="150" spans="10:10">
      <c r="J150" s="5"/>
    </row>
    <row r="151" spans="10:10">
      <c r="J151" s="5"/>
    </row>
    <row r="152" spans="10:10">
      <c r="J152" s="5"/>
    </row>
    <row r="153" spans="10:10">
      <c r="J153" s="5"/>
    </row>
    <row r="154" spans="10:10">
      <c r="J154" s="5"/>
    </row>
    <row r="155" spans="10:10">
      <c r="J155" s="5"/>
    </row>
    <row r="156" spans="10:10">
      <c r="J156" s="5"/>
    </row>
    <row r="157" spans="10:10">
      <c r="J157" s="5"/>
    </row>
    <row r="158" spans="10:10">
      <c r="J158" s="5"/>
    </row>
    <row r="159" spans="10:10">
      <c r="J159" s="5"/>
    </row>
    <row r="160" spans="10:10">
      <c r="J160" s="5"/>
    </row>
    <row r="161" spans="10:10">
      <c r="J161" s="5"/>
    </row>
    <row r="162" spans="10:10">
      <c r="J162" s="5"/>
    </row>
    <row r="163" spans="10:10">
      <c r="J163" s="6"/>
    </row>
    <row r="164" spans="10:10">
      <c r="J164" s="5"/>
    </row>
    <row r="165" spans="10:10">
      <c r="J165" s="5"/>
    </row>
    <row r="166" spans="10:10">
      <c r="J166" s="5"/>
    </row>
    <row r="167" spans="10:10">
      <c r="J167" s="5"/>
    </row>
    <row r="168" spans="10:10">
      <c r="J168" s="5"/>
    </row>
    <row r="169" spans="10:10">
      <c r="J169" s="5"/>
    </row>
    <row r="170" spans="10:10">
      <c r="J170" s="5"/>
    </row>
    <row r="171" spans="10:10">
      <c r="J171" s="5"/>
    </row>
    <row r="172" spans="10:10">
      <c r="J172" s="5"/>
    </row>
    <row r="173" spans="10:10">
      <c r="J173" s="5"/>
    </row>
    <row r="174" spans="10:10">
      <c r="J174" s="5"/>
    </row>
    <row r="175" spans="10:10">
      <c r="J175" s="5"/>
    </row>
    <row r="176" spans="10:10">
      <c r="J176" s="5"/>
    </row>
    <row r="177" spans="10:10">
      <c r="J177" s="5"/>
    </row>
    <row r="178" spans="10:10">
      <c r="J178" s="5"/>
    </row>
    <row r="179" spans="10:10">
      <c r="J179" s="6"/>
    </row>
    <row r="180" spans="10:10">
      <c r="J180" s="5"/>
    </row>
    <row r="181" spans="10:10">
      <c r="J181" s="5"/>
    </row>
    <row r="182" spans="10:10">
      <c r="J182" s="5"/>
    </row>
    <row r="183" spans="10:10">
      <c r="J183" s="5"/>
    </row>
    <row r="184" spans="10:10">
      <c r="J184" s="5"/>
    </row>
    <row r="185" spans="10:10">
      <c r="J185" s="5"/>
    </row>
    <row r="186" spans="10:10">
      <c r="J186" s="5"/>
    </row>
    <row r="187" spans="10:10">
      <c r="J187" s="5"/>
    </row>
    <row r="188" spans="10:10">
      <c r="J188" s="5"/>
    </row>
    <row r="189" spans="10:10">
      <c r="J189" s="5"/>
    </row>
    <row r="190" spans="10:10">
      <c r="J190" s="5"/>
    </row>
    <row r="191" spans="10:10">
      <c r="J191" s="5"/>
    </row>
    <row r="192" spans="10:10">
      <c r="J192" s="5"/>
    </row>
    <row r="193" spans="10:10">
      <c r="J193" s="5"/>
    </row>
    <row r="194" spans="10:10">
      <c r="J194" s="5"/>
    </row>
    <row r="195" spans="10:10">
      <c r="J195" s="5"/>
    </row>
    <row r="196" spans="10:10">
      <c r="J196" s="5"/>
    </row>
    <row r="197" spans="10:10">
      <c r="J197" s="5"/>
    </row>
    <row r="198" spans="10:10">
      <c r="J198" s="5"/>
    </row>
    <row r="199" spans="10:10">
      <c r="J199" s="5"/>
    </row>
    <row r="200" spans="10:10">
      <c r="J200" s="5"/>
    </row>
    <row r="201" spans="10:10">
      <c r="J201" s="5"/>
    </row>
    <row r="202" spans="10:10">
      <c r="J202" s="5"/>
    </row>
    <row r="203" spans="10:10">
      <c r="J203" s="5"/>
    </row>
  </sheetData>
  <mergeCells count="13">
    <mergeCell ref="A7:I11"/>
    <mergeCell ref="E3:I3"/>
    <mergeCell ref="A12:I12"/>
    <mergeCell ref="J13:J14"/>
    <mergeCell ref="I13:I14"/>
    <mergeCell ref="H13:H14"/>
    <mergeCell ref="G13:G14"/>
    <mergeCell ref="F13:F14"/>
    <mergeCell ref="E13:E14"/>
    <mergeCell ref="D13:D14"/>
    <mergeCell ref="C13:C14"/>
    <mergeCell ref="B13:B14"/>
    <mergeCell ref="A13:A14"/>
  </mergeCells>
  <phoneticPr fontId="1" type="noConversion"/>
  <printOptions horizontalCentered="1"/>
  <pageMargins left="0.27559055118110237" right="0" top="0.19685039370078741" bottom="0.15748031496062992" header="0.19685039370078741" footer="0.1574803149606299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der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aver</dc:creator>
  <cp:lastModifiedBy>Fin</cp:lastModifiedBy>
  <cp:lastPrinted>2017-10-25T08:08:19Z</cp:lastPrinted>
  <dcterms:created xsi:type="dcterms:W3CDTF">2006-05-06T07:58:30Z</dcterms:created>
  <dcterms:modified xsi:type="dcterms:W3CDTF">2017-10-25T08:12:26Z</dcterms:modified>
</cp:coreProperties>
</file>