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Лист1!$A$16:$O$245</definedName>
    <definedName name="_xlnm.Print_Area" localSheetId="0">Лист1!$A$1:$L$253</definedName>
  </definedNames>
  <calcPr calcId="124519" refMode="R1C1"/>
</workbook>
</file>

<file path=xl/calcChain.xml><?xml version="1.0" encoding="utf-8"?>
<calcChain xmlns="http://schemas.openxmlformats.org/spreadsheetml/2006/main">
  <c r="L139" i="1"/>
  <c r="L174"/>
  <c r="L175"/>
  <c r="L176"/>
  <c r="L186"/>
  <c r="L207"/>
  <c r="L182"/>
  <c r="L96"/>
  <c r="L245"/>
  <c r="L214"/>
  <c r="L213" s="1"/>
  <c r="L215"/>
  <c r="L193"/>
  <c r="L157"/>
  <c r="L156" s="1"/>
  <c r="L155" s="1"/>
  <c r="L115"/>
  <c r="L72"/>
  <c r="L71"/>
  <c r="L65"/>
  <c r="L30"/>
  <c r="L23"/>
  <c r="L212" l="1"/>
  <c r="L119"/>
  <c r="L66"/>
  <c r="L61"/>
  <c r="L95" l="1"/>
  <c r="L94" s="1"/>
  <c r="L93" s="1"/>
  <c r="L239"/>
  <c r="L238" s="1"/>
  <c r="L237" s="1"/>
  <c r="L236" s="1"/>
  <c r="L235" s="1"/>
  <c r="L185"/>
  <c r="L101"/>
  <c r="L99" s="1"/>
  <c r="L98" s="1"/>
  <c r="L97" s="1"/>
  <c r="L187"/>
  <c r="L209"/>
  <c r="L208" s="1"/>
  <c r="L188"/>
  <c r="L244"/>
  <c r="L243" s="1"/>
  <c r="L232"/>
  <c r="L231" s="1"/>
  <c r="L230" s="1"/>
  <c r="L225"/>
  <c r="L222" s="1"/>
  <c r="L220"/>
  <c r="L219" s="1"/>
  <c r="L210"/>
  <c r="L206"/>
  <c r="L205" s="1"/>
  <c r="L204" s="1"/>
  <c r="L199"/>
  <c r="L198" s="1"/>
  <c r="L192"/>
  <c r="L191" s="1"/>
  <c r="L190" s="1"/>
  <c r="L181"/>
  <c r="L180" s="1"/>
  <c r="L179" s="1"/>
  <c r="L173"/>
  <c r="L172"/>
  <c r="L168"/>
  <c r="L167" s="1"/>
  <c r="L166" s="1"/>
  <c r="L164"/>
  <c r="L163"/>
  <c r="L153"/>
  <c r="L152" s="1"/>
  <c r="L151" s="1"/>
  <c r="L149"/>
  <c r="L148" s="1"/>
  <c r="L146" s="1"/>
  <c r="L143"/>
  <c r="L141" s="1"/>
  <c r="L138"/>
  <c r="L137" s="1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0" l="1"/>
  <c r="L171"/>
  <c r="L145"/>
  <c r="L184"/>
  <c r="L183" s="1"/>
  <c r="L136"/>
  <c r="L135" s="1"/>
  <c r="L147"/>
  <c r="L161"/>
  <c r="L160" s="1"/>
  <c r="L35"/>
  <c r="L33" s="1"/>
  <c r="L25" s="1"/>
  <c r="L162"/>
  <c r="L79"/>
  <c r="L203"/>
  <c r="L84"/>
  <c r="L42"/>
  <c r="L196"/>
  <c r="L195" s="1"/>
  <c r="L194" s="1"/>
  <c r="L197"/>
  <c r="L218"/>
  <c r="L217"/>
  <c r="L241"/>
  <c r="L242"/>
  <c r="L57"/>
  <c r="L56" s="1"/>
  <c r="L111"/>
  <c r="L229"/>
  <c r="L228" s="1"/>
  <c r="L227" s="1"/>
  <c r="L39"/>
  <c r="L52"/>
  <c r="L108"/>
  <c r="L106" s="1"/>
  <c r="L105" s="1"/>
  <c r="L104" s="1"/>
  <c r="L130"/>
  <c r="L128" s="1"/>
  <c r="L142"/>
  <c r="L140" s="1"/>
  <c r="L224"/>
  <c r="L223" s="1"/>
  <c r="L18" l="1"/>
  <c r="L134"/>
  <c r="L133" s="1"/>
  <c r="L240"/>
  <c r="L234" s="1"/>
  <c r="L202"/>
  <c r="L201" s="1"/>
  <c r="L178"/>
  <c r="L169" s="1"/>
  <c r="L159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<sst xmlns="http://schemas.openxmlformats.org/spreadsheetml/2006/main" count="1192" uniqueCount="362">
  <si>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</si>
  <si>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</si>
  <si>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</si>
  <si>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</si>
  <si>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</si>
  <si>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</si>
  <si>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</si>
  <si>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</si>
  <si>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</si>
  <si>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</si>
  <si>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</si>
  <si>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</si>
  <si>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</si>
  <si>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</si>
  <si>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</si>
  <si>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</si>
  <si>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</si>
  <si>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</si>
  <si>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</si>
  <si>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</si>
  <si>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</si>
  <si>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</si>
  <si>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</si>
  <si>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</si>
  <si>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</si>
  <si>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</si>
  <si>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</si>
  <si>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</si>
  <si>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</si>
  <si>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</si>
  <si>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</si>
  <si>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</si>
  <si>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</si>
  <si>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</si>
  <si>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</si>
  <si>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</si>
  <si>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</si>
  <si>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</si>
  <si>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</si>
  <si>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</si>
  <si>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</si>
  <si>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</si>
  <si>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</si>
  <si>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</si>
  <si>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</si>
  <si>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</si>
  <si>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</si>
  <si>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</si>
  <si>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</si>
  <si>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</si>
  <si>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</si>
  <si>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</si>
  <si>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</si>
  <si>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</si>
  <si>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</si>
  <si>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</si>
  <si>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</si>
  <si>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</si>
  <si>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</si>
  <si>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</si>
  <si>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</si>
  <si>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</si>
  <si>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</si>
  <si>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</si>
  <si>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</si>
  <si>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</si>
  <si>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</si>
  <si>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</si>
  <si>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</si>
  <si>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</si>
  <si>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</si>
  <si>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</si>
  <si>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</si>
  <si>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</si>
  <si>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</si>
  <si>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</si>
  <si>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</si>
  <si>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</si>
  <si>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</si>
  <si>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</si>
  <si>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</si>
  <si>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</si>
  <si>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</si>
  <si>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</si>
  <si>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</si>
  <si>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</si>
  <si>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</si>
  <si>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</si>
  <si>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</si>
  <si>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</si>
  <si>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</si>
  <si>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</si>
  <si>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</si>
  <si>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</si>
  <si>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</si>
  <si>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</si>
  <si>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</si>
  <si>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</si>
  <si>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</si>
  <si>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</si>
  <si>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</si>
  <si>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</si>
  <si>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</si>
  <si>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</si>
  <si>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</si>
  <si>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</si>
  <si>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</si>
  <si>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</si>
  <si>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</si>
  <si>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</si>
  <si>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</si>
  <si>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</si>
  <si>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</si>
  <si>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</si>
  <si>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</si>
  <si>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</si>
  <si>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</si>
  <si>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</si>
  <si>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</si>
  <si>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</si>
  <si>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</si>
  <si>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</si>
  <si>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</si>
  <si>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</si>
  <si>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</si>
  <si>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</si>
  <si>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</si>
  <si>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</si>
  <si>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</si>
  <si>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</si>
  <si>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</si>
  <si>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</si>
  <si>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</si>
  <si>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</si>
  <si>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</si>
  <si>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</si>
  <si>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</si>
  <si>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</si>
  <si>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</si>
  <si>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</si>
  <si>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</si>
  <si>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</si>
  <si>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</si>
  <si>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</si>
  <si>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</si>
  <si>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</si>
  <si>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</si>
  <si>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</si>
  <si>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</si>
  <si>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</si>
  <si>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</si>
  <si>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</si>
  <si>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</si>
  <si>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</si>
  <si>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</si>
  <si>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</si>
  <si>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</si>
  <si>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</si>
  <si>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</si>
  <si>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</si>
  <si>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</si>
  <si>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</si>
  <si>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</si>
  <si>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</si>
  <si>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</si>
  <si>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</si>
  <si>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</si>
  <si>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</si>
  <si>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</si>
  <si>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</si>
  <si>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</si>
  <si>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</si>
  <si>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</si>
  <si>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</si>
  <si>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</si>
  <si>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</si>
  <si>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</si>
  <si>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</si>
  <si>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</si>
  <si>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</si>
  <si>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</si>
  <si>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</si>
  <si>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</si>
  <si>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</si>
  <si>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</si>
  <si>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</si>
  <si>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</si>
  <si>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</si>
  <si>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</si>
  <si>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</si>
  <si>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</si>
  <si>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</si>
  <si>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</si>
  <si>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</si>
  <si>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</si>
  <si>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</si>
  <si>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</si>
  <si>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</si>
  <si>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</si>
  <si>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</si>
  <si>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</si>
  <si>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</si>
  <si>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</si>
  <si>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</si>
  <si>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</si>
  <si>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</si>
  <si>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</si>
  <si>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</si>
  <si>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</si>
  <si>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</si>
  <si>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</si>
  <si>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</si>
  <si>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</si>
  <si>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</si>
  <si>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</si>
  <si>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</si>
  <si>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</si>
  <si>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</si>
  <si>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</si>
  <si>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</si>
  <si>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</si>
  <si>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</si>
  <si>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</si>
  <si>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</si>
  <si>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</si>
  <si>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</si>
  <si>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</si>
  <si>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</si>
  <si>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</si>
  <si>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</si>
  <si>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</si>
  <si>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</si>
  <si>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</si>
  <si>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</si>
  <si>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</si>
  <si>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</si>
  <si>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</si>
  <si>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</si>
  <si>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</si>
  <si>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</si>
  <si>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</si>
  <si>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</si>
  <si>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</si>
  <si>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</si>
  <si>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</si>
  <si>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</si>
  <si>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</si>
  <si>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</si>
  <si>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</si>
  <si>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</si>
  <si>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</si>
  <si>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</si>
  <si>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</si>
  <si>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</si>
  <si>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</si>
  <si>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</si>
  <si>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</si>
  <si>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</si>
  <si>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</si>
  <si>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</si>
  <si>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</si>
  <si>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</si>
  <si>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</si>
  <si>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</si>
  <si>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</si>
  <si>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</si>
  <si>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</si>
  <si>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</si>
  <si>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</si>
  <si>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</si>
  <si>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</si>
  <si>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</si>
  <si>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</si>
  <si>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</si>
  <si>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</si>
  <si>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</si>
  <si>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</si>
  <si>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</si>
  <si>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</si>
  <si>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</si>
  <si>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</si>
  <si>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</si>
  <si>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</si>
  <si>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</si>
  <si>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</si>
  <si>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</si>
  <si>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</si>
  <si>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</si>
  <si>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</si>
  <si>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</si>
  <si>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</si>
  <si>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</si>
  <si>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</si>
  <si>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</si>
  <si>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</si>
  <si>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</si>
  <si>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</si>
  <si>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</si>
  <si>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</si>
  <si>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</si>
  <si>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</si>
  <si>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</si>
  <si>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</si>
  <si>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</si>
  <si>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</si>
  <si>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</si>
  <si>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</si>
  <si>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</si>
  <si>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</si>
  <si>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</si>
  <si>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</si>
  <si>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</si>
  <si>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</si>
  <si>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</si>
  <si>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</si>
  <si>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</si>
  <si>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</si>
  <si>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</si>
  <si>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</si>
  <si>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</si>
  <si>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</si>
  <si>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</si>
  <si>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</si>
  <si>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</si>
  <si>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</si>
  <si>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</si>
  <si>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</si>
  <si>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</si>
  <si>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</si>
  <si>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</si>
  <si>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</si>
  <si>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</si>
  <si>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</si>
  <si>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</si>
  <si>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</si>
  <si>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</si>
  <si>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</si>
  <si>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</si>
  <si>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</si>
  <si>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</si>
  <si>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</si>
  <si>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</si>
  <si>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</si>
  <si>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8610010340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</si>
  <si>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</si>
  <si>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</si>
  <si>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</si>
  <si>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</si>
  <si>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</si>
  <si>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</si>
  <si>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Субсидии на приобретение оборудования учреждению культуры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</si>
  <si>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</si>
  <si>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Глава Сенного сельского поселения</t>
  </si>
  <si>
    <t>Темрюкского района                                                                                                           М.Е. Шлычков</t>
  </si>
  <si>
    <t>Приложение № 4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</si>
  <si>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</si>
  <si>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</si>
  <si>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</si>
  <si>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</si>
  <si>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611F255550</t>
  </si>
  <si>
    <t>к решению LVII сессии Совета</t>
  </si>
  <si>
    <t>№ 236 от 24 мая 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</si>
</sst>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0"/>
  <sheetViews>
    <sheetView tabSelected="1" workbookViewId="0">
      <selection activeCell="D5" sqref="D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101" t="s">
        <v>354</v>
      </c>
      <c r="E1" s="101"/>
      <c r="F1" s="101"/>
      <c r="G1" s="101"/>
      <c r="H1" s="101"/>
      <c r="I1" s="101"/>
      <c r="J1" s="101"/>
      <c r="K1" s="101"/>
      <c r="L1" s="101"/>
    </row>
    <row r="2" spans="1:15" ht="15">
      <c r="A2" s="77"/>
      <c r="B2" s="77"/>
      <c r="D2" s="102" t="s">
        <v>360</v>
      </c>
      <c r="E2" s="102"/>
      <c r="F2" s="102"/>
      <c r="G2" s="102"/>
      <c r="H2" s="102"/>
      <c r="I2" s="102"/>
      <c r="J2" s="102"/>
      <c r="K2" s="102"/>
      <c r="L2" s="102"/>
    </row>
    <row r="3" spans="1:15" ht="15">
      <c r="A3" s="77"/>
      <c r="B3" s="77"/>
      <c r="D3" s="92"/>
      <c r="E3" s="93"/>
      <c r="F3" s="93"/>
      <c r="G3" s="93"/>
      <c r="H3" s="93"/>
      <c r="I3" s="93"/>
      <c r="J3" s="93"/>
      <c r="K3" s="93"/>
      <c r="L3" s="93" t="s">
        <v>7</v>
      </c>
    </row>
    <row r="4" spans="1:15" ht="15">
      <c r="A4" s="77"/>
      <c r="B4" s="77"/>
      <c r="D4" s="101" t="s">
        <v>338</v>
      </c>
      <c r="E4" s="101"/>
      <c r="F4" s="101"/>
      <c r="G4" s="101"/>
      <c r="H4" s="101"/>
      <c r="I4" s="101"/>
      <c r="J4" s="101"/>
      <c r="K4" s="101"/>
      <c r="L4" s="101"/>
    </row>
    <row r="5" spans="1:15" ht="15">
      <c r="A5" s="77"/>
      <c r="B5" s="77"/>
      <c r="D5" s="101" t="s">
        <v>361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320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331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330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332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100" t="s">
        <v>321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98" t="s">
        <v>6</v>
      </c>
      <c r="L13" s="99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283</v>
      </c>
      <c r="D16" s="20"/>
      <c r="E16" s="20"/>
      <c r="F16" s="20"/>
      <c r="G16" s="20"/>
      <c r="H16" s="20"/>
      <c r="I16" s="20"/>
      <c r="J16" s="20"/>
      <c r="K16" s="21"/>
      <c r="L16" s="82">
        <f>L17</f>
        <v>138667.43870999999</v>
      </c>
      <c r="N16" s="74">
        <f>115259.03371-L16</f>
        <v>-23408.404999999984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L18+L97+L103+L133+L159+L194+L201+L234+L227</f>
        <v>138667.43870999999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20886.54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1182.4000000000001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1182.4000000000001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1182.4000000000001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1182.4000000000001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f>1139.5+42.9</f>
        <v>1182.4000000000001</v>
      </c>
    </row>
    <row r="24" spans="1:15" s="37" customFormat="1" ht="25.5">
      <c r="A24" s="34"/>
      <c r="B24" s="12" t="s">
        <v>322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5053.3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4690.3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4690.3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4690.3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4690.3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f>4408.3+166</f>
        <v>4574.3</v>
      </c>
    </row>
    <row r="31" spans="1:15" s="37" customFormat="1" ht="25.5">
      <c r="A31" s="34"/>
      <c r="B31" s="12" t="s">
        <v>322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322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333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322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299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301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277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279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302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302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14272.539999999999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13862.14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400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400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400</v>
      </c>
      <c r="M60" s="50"/>
      <c r="N60" s="55"/>
    </row>
    <row r="61" spans="1:15" s="37" customFormat="1" ht="29.25" customHeight="1">
      <c r="A61" s="34"/>
      <c r="B61" s="12" t="s">
        <v>322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</f>
        <v>400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3203.04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3203.04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3203.04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f>2667.1+153.3</f>
        <v>2820.4</v>
      </c>
      <c r="M65" s="50"/>
      <c r="N65" s="54"/>
    </row>
    <row r="66" spans="1:14" s="37" customFormat="1" ht="27.75" customHeight="1">
      <c r="A66" s="34"/>
      <c r="B66" s="12" t="s">
        <v>322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323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10109.1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10109.1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10109.1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6788.6+47+223.8+67.8</f>
        <v>7127.2000000000007</v>
      </c>
    </row>
    <row r="72" spans="1:14" s="37" customFormat="1" ht="25.5">
      <c r="A72" s="34"/>
      <c r="B72" s="12" t="s">
        <v>322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f>968.4+2000</f>
        <v>2968.4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329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271.5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271.5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271.5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271.5</v>
      </c>
    </row>
    <row r="82" spans="1:14" s="37" customFormat="1" ht="25.5">
      <c r="A82" s="80"/>
      <c r="B82" s="12" t="s">
        <v>322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v>271.5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99.6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99.6</v>
      </c>
    </row>
    <row r="85" spans="1:14" s="37" customFormat="1">
      <c r="A85" s="80"/>
      <c r="B85" s="65" t="s">
        <v>290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99.6</v>
      </c>
    </row>
    <row r="86" spans="1:14" s="37" customFormat="1">
      <c r="A86" s="80"/>
      <c r="B86" s="66" t="s">
        <v>291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99.6</v>
      </c>
    </row>
    <row r="87" spans="1:14" s="37" customFormat="1" ht="28.5" customHeight="1">
      <c r="A87" s="80"/>
      <c r="B87" s="12" t="s">
        <v>322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v>99.6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322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276</v>
      </c>
      <c r="C93" s="35">
        <v>992</v>
      </c>
      <c r="D93" s="27" t="s">
        <v>10</v>
      </c>
      <c r="E93" s="27" t="s">
        <v>25</v>
      </c>
      <c r="F93" s="28" t="s">
        <v>303</v>
      </c>
      <c r="G93" s="16"/>
      <c r="H93" s="16"/>
      <c r="I93" s="28"/>
      <c r="J93" s="28"/>
      <c r="K93" s="16"/>
      <c r="L93" s="86">
        <f>L94</f>
        <v>29.3</v>
      </c>
    </row>
    <row r="94" spans="1:14" s="37" customFormat="1" ht="25.5">
      <c r="A94" s="77"/>
      <c r="B94" s="64" t="s">
        <v>278</v>
      </c>
      <c r="C94" s="35">
        <v>992</v>
      </c>
      <c r="D94" s="27" t="s">
        <v>10</v>
      </c>
      <c r="E94" s="27" t="s">
        <v>25</v>
      </c>
      <c r="F94" s="28" t="s">
        <v>304</v>
      </c>
      <c r="G94" s="16"/>
      <c r="H94" s="16"/>
      <c r="I94" s="28"/>
      <c r="J94" s="28"/>
      <c r="K94" s="16"/>
      <c r="L94" s="86">
        <f>L95</f>
        <v>29.3</v>
      </c>
    </row>
    <row r="95" spans="1:14" s="37" customFormat="1" ht="25.5">
      <c r="A95" s="77"/>
      <c r="B95" s="65" t="s">
        <v>345</v>
      </c>
      <c r="C95" s="67">
        <v>992</v>
      </c>
      <c r="D95" s="71" t="s">
        <v>10</v>
      </c>
      <c r="E95" s="71" t="s">
        <v>25</v>
      </c>
      <c r="F95" s="69" t="s">
        <v>343</v>
      </c>
      <c r="G95" s="16"/>
      <c r="H95" s="16"/>
      <c r="I95" s="28"/>
      <c r="J95" s="28"/>
      <c r="K95" s="16"/>
      <c r="L95" s="86">
        <f>L96</f>
        <v>29.3</v>
      </c>
    </row>
    <row r="96" spans="1:14" s="37" customFormat="1">
      <c r="A96" s="77"/>
      <c r="B96" s="66" t="s">
        <v>212</v>
      </c>
      <c r="C96" s="67">
        <v>992</v>
      </c>
      <c r="D96" s="71" t="s">
        <v>10</v>
      </c>
      <c r="E96" s="71" t="s">
        <v>25</v>
      </c>
      <c r="F96" s="69" t="s">
        <v>343</v>
      </c>
      <c r="G96" s="16"/>
      <c r="H96" s="16"/>
      <c r="I96" s="28"/>
      <c r="J96" s="28"/>
      <c r="K96" s="16">
        <v>540</v>
      </c>
      <c r="L96" s="86">
        <f>27.6+3.9-3.5+1.3</f>
        <v>29.3</v>
      </c>
    </row>
    <row r="97" spans="1:12" s="37" customFormat="1" ht="16.5" customHeight="1">
      <c r="A97" s="39"/>
      <c r="B97" s="40" t="s">
        <v>27</v>
      </c>
      <c r="C97" s="41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324</v>
      </c>
      <c r="C101" s="35">
        <v>992</v>
      </c>
      <c r="D101" s="27" t="s">
        <v>12</v>
      </c>
      <c r="E101" s="27" t="s">
        <v>29</v>
      </c>
      <c r="F101" s="28" t="s">
        <v>305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305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41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630</v>
      </c>
    </row>
    <row r="104" spans="1:12" s="37" customFormat="1" ht="25.5">
      <c r="A104" s="34"/>
      <c r="B104" s="12" t="s">
        <v>300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10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10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10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10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10</v>
      </c>
    </row>
    <row r="109" spans="1:12" s="37" customFormat="1" ht="25.5">
      <c r="A109" s="34"/>
      <c r="B109" s="12" t="s">
        <v>322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v>10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620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615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300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300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300</v>
      </c>
    </row>
    <row r="115" spans="1:12" s="37" customFormat="1" ht="25.5">
      <c r="A115" s="34"/>
      <c r="B115" s="12" t="s">
        <v>322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f>56+244</f>
        <v>300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300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300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300</v>
      </c>
    </row>
    <row r="119" spans="1:12" s="37" customFormat="1" ht="25.5">
      <c r="A119" s="34"/>
      <c r="B119" s="12" t="s">
        <v>322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</f>
        <v>300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322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296</v>
      </c>
      <c r="C124" s="35">
        <v>992</v>
      </c>
      <c r="D124" s="27" t="s">
        <v>29</v>
      </c>
      <c r="E124" s="27" t="s">
        <v>33</v>
      </c>
      <c r="F124" s="28" t="s">
        <v>293</v>
      </c>
      <c r="L124" s="88">
        <f>L125</f>
        <v>5</v>
      </c>
    </row>
    <row r="125" spans="1:12" s="37" customFormat="1">
      <c r="A125" s="34"/>
      <c r="B125" s="12" t="s">
        <v>297</v>
      </c>
      <c r="C125" s="35">
        <v>992</v>
      </c>
      <c r="D125" s="27" t="s">
        <v>29</v>
      </c>
      <c r="E125" s="27" t="s">
        <v>33</v>
      </c>
      <c r="F125" s="28" t="s">
        <v>294</v>
      </c>
      <c r="L125" s="88">
        <f>L126</f>
        <v>5</v>
      </c>
    </row>
    <row r="126" spans="1:12" s="37" customFormat="1" ht="17.25" customHeight="1">
      <c r="A126" s="34"/>
      <c r="B126" s="12" t="s">
        <v>298</v>
      </c>
      <c r="C126" s="35">
        <v>992</v>
      </c>
      <c r="D126" s="27" t="s">
        <v>29</v>
      </c>
      <c r="E126" s="27" t="s">
        <v>33</v>
      </c>
      <c r="F126" s="28" t="s">
        <v>295</v>
      </c>
      <c r="L126" s="88">
        <f>L127</f>
        <v>5</v>
      </c>
    </row>
    <row r="127" spans="1:12" s="37" customFormat="1" ht="27" customHeight="1">
      <c r="A127" s="34"/>
      <c r="B127" s="12" t="s">
        <v>322</v>
      </c>
      <c r="C127" s="35">
        <v>992</v>
      </c>
      <c r="D127" s="27" t="s">
        <v>29</v>
      </c>
      <c r="E127" s="27" t="s">
        <v>33</v>
      </c>
      <c r="F127" s="28" t="s">
        <v>295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322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41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L134+L145</f>
        <v>19350.370020000002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L135+L140</f>
        <v>19346.060020000001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19246.060020000001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19246.060020000001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19246.060020000001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</f>
        <v>19246.060020000001</v>
      </c>
    </row>
    <row r="139" spans="1:12" s="37" customFormat="1" ht="25.5">
      <c r="A139" s="34"/>
      <c r="B139" s="12" t="s">
        <v>322</v>
      </c>
      <c r="C139" s="35">
        <v>992</v>
      </c>
      <c r="D139" s="27" t="s">
        <v>15</v>
      </c>
      <c r="E139" s="27" t="s">
        <v>31</v>
      </c>
      <c r="F139" s="28" t="s">
        <v>260</v>
      </c>
      <c r="G139" s="28" t="s">
        <v>152</v>
      </c>
      <c r="H139" s="27" t="s">
        <v>89</v>
      </c>
      <c r="I139" s="27" t="s">
        <v>90</v>
      </c>
      <c r="J139" s="27" t="s">
        <v>132</v>
      </c>
      <c r="K139" s="28" t="s">
        <v>14</v>
      </c>
      <c r="L139" s="84">
        <f>7125.298+409.46202+11965.104+1091.4-1345.204</f>
        <v>19246.060020000001</v>
      </c>
    </row>
    <row r="140" spans="1:12" s="37" customFormat="1" ht="39.75" customHeight="1">
      <c r="A140" s="34"/>
      <c r="B140" s="12" t="s">
        <v>123</v>
      </c>
      <c r="C140" s="35">
        <v>992</v>
      </c>
      <c r="D140" s="27" t="s">
        <v>15</v>
      </c>
      <c r="E140" s="27" t="s">
        <v>31</v>
      </c>
      <c r="F140" s="28" t="s">
        <v>124</v>
      </c>
      <c r="G140" s="28" t="s">
        <v>153</v>
      </c>
      <c r="H140" s="27"/>
      <c r="I140" s="27"/>
      <c r="J140" s="27"/>
      <c r="K140" s="28"/>
      <c r="L140" s="84">
        <f>L142</f>
        <v>100</v>
      </c>
    </row>
    <row r="141" spans="1:12" s="37" customFormat="1" ht="25.5">
      <c r="A141" s="34"/>
      <c r="B141" s="12" t="s">
        <v>231</v>
      </c>
      <c r="C141" s="35">
        <v>992</v>
      </c>
      <c r="D141" s="27" t="s">
        <v>15</v>
      </c>
      <c r="E141" s="27" t="s">
        <v>31</v>
      </c>
      <c r="F141" s="28" t="s">
        <v>232</v>
      </c>
      <c r="G141" s="28" t="s">
        <v>153</v>
      </c>
      <c r="H141" s="27"/>
      <c r="I141" s="27"/>
      <c r="J141" s="27"/>
      <c r="K141" s="28"/>
      <c r="L141" s="84">
        <f>L143</f>
        <v>100</v>
      </c>
    </row>
    <row r="142" spans="1:12" s="37" customFormat="1" ht="38.25">
      <c r="A142" s="34"/>
      <c r="B142" s="12" t="s">
        <v>186</v>
      </c>
      <c r="C142" s="35">
        <v>992</v>
      </c>
      <c r="D142" s="27" t="s">
        <v>15</v>
      </c>
      <c r="E142" s="27" t="s">
        <v>31</v>
      </c>
      <c r="F142" s="28" t="s">
        <v>233</v>
      </c>
      <c r="G142" s="28"/>
      <c r="H142" s="27"/>
      <c r="I142" s="27"/>
      <c r="J142" s="27"/>
      <c r="K142" s="28"/>
      <c r="L142" s="84">
        <f>L143</f>
        <v>100</v>
      </c>
    </row>
    <row r="143" spans="1:12" s="37" customFormat="1">
      <c r="A143" s="34"/>
      <c r="B143" s="30" t="s">
        <v>194</v>
      </c>
      <c r="C143" s="35">
        <v>992</v>
      </c>
      <c r="D143" s="27" t="s">
        <v>15</v>
      </c>
      <c r="E143" s="27" t="s">
        <v>31</v>
      </c>
      <c r="F143" s="28" t="s">
        <v>264</v>
      </c>
      <c r="G143" s="28" t="s">
        <v>153</v>
      </c>
      <c r="H143" s="27" t="s">
        <v>89</v>
      </c>
      <c r="I143" s="27" t="s">
        <v>90</v>
      </c>
      <c r="J143" s="27" t="s">
        <v>132</v>
      </c>
      <c r="K143" s="28"/>
      <c r="L143" s="84">
        <f>L144</f>
        <v>100</v>
      </c>
    </row>
    <row r="144" spans="1:12" s="37" customFormat="1" ht="25.5">
      <c r="A144" s="34"/>
      <c r="B144" s="12" t="s">
        <v>322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 t="s">
        <v>14</v>
      </c>
      <c r="L144" s="84">
        <v>100</v>
      </c>
    </row>
    <row r="145" spans="1:12" s="37" customFormat="1">
      <c r="A145" s="34"/>
      <c r="B145" s="12" t="s">
        <v>325</v>
      </c>
      <c r="C145" s="35"/>
      <c r="D145" s="27" t="s">
        <v>15</v>
      </c>
      <c r="E145" s="27" t="s">
        <v>36</v>
      </c>
      <c r="F145" s="28"/>
      <c r="G145" s="28"/>
      <c r="H145" s="27"/>
      <c r="I145" s="27"/>
      <c r="J145" s="27"/>
      <c r="K145" s="28"/>
      <c r="L145" s="84">
        <f>L146+L151+L155</f>
        <v>4.3099999999999996</v>
      </c>
    </row>
    <row r="146" spans="1:12" s="37" customFormat="1" ht="63.75">
      <c r="A146" s="34"/>
      <c r="B146" s="12" t="s">
        <v>334</v>
      </c>
      <c r="C146" s="35">
        <v>992</v>
      </c>
      <c r="D146" s="27" t="s">
        <v>15</v>
      </c>
      <c r="E146" s="27" t="s">
        <v>36</v>
      </c>
      <c r="F146" s="28" t="s">
        <v>261</v>
      </c>
      <c r="G146" s="28" t="s">
        <v>154</v>
      </c>
      <c r="H146" s="27"/>
      <c r="I146" s="27"/>
      <c r="J146" s="27"/>
      <c r="K146" s="28"/>
      <c r="L146" s="84">
        <f>L148</f>
        <v>4</v>
      </c>
    </row>
    <row r="147" spans="1:12" s="37" customFormat="1" ht="80.25" customHeight="1">
      <c r="A147" s="34"/>
      <c r="B147" s="12" t="s">
        <v>335</v>
      </c>
      <c r="C147" s="35">
        <v>992</v>
      </c>
      <c r="D147" s="27" t="s">
        <v>15</v>
      </c>
      <c r="E147" s="27" t="s">
        <v>36</v>
      </c>
      <c r="F147" s="28" t="s">
        <v>262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51">
      <c r="A148" s="34"/>
      <c r="B148" s="12" t="s">
        <v>336</v>
      </c>
      <c r="C148" s="35">
        <v>992</v>
      </c>
      <c r="D148" s="27" t="s">
        <v>15</v>
      </c>
      <c r="E148" s="27" t="s">
        <v>36</v>
      </c>
      <c r="F148" s="28" t="s">
        <v>263</v>
      </c>
      <c r="G148" s="28"/>
      <c r="H148" s="27"/>
      <c r="I148" s="27"/>
      <c r="J148" s="27"/>
      <c r="K148" s="28"/>
      <c r="L148" s="84">
        <f>L149</f>
        <v>4</v>
      </c>
    </row>
    <row r="149" spans="1:12" s="37" customFormat="1" ht="56.25" customHeight="1">
      <c r="A149" s="34"/>
      <c r="B149" s="12" t="s">
        <v>337</v>
      </c>
      <c r="C149" s="35">
        <v>992</v>
      </c>
      <c r="D149" s="27" t="s">
        <v>15</v>
      </c>
      <c r="E149" s="27" t="s">
        <v>36</v>
      </c>
      <c r="F149" s="28" t="s">
        <v>265</v>
      </c>
      <c r="G149" s="28" t="s">
        <v>154</v>
      </c>
      <c r="H149" s="27" t="s">
        <v>89</v>
      </c>
      <c r="I149" s="27" t="s">
        <v>90</v>
      </c>
      <c r="J149" s="27" t="s">
        <v>133</v>
      </c>
      <c r="K149" s="28"/>
      <c r="L149" s="84">
        <f>L150</f>
        <v>4</v>
      </c>
    </row>
    <row r="150" spans="1:12" s="37" customFormat="1" ht="25.5">
      <c r="A150" s="34"/>
      <c r="B150" s="12" t="s">
        <v>322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 t="s">
        <v>14</v>
      </c>
      <c r="L150" s="84">
        <v>4</v>
      </c>
    </row>
    <row r="151" spans="1:12" ht="38.25">
      <c r="A151" s="77"/>
      <c r="B151" s="81" t="s">
        <v>326</v>
      </c>
      <c r="C151" s="35">
        <v>992</v>
      </c>
      <c r="D151" s="27" t="s">
        <v>15</v>
      </c>
      <c r="E151" s="27" t="s">
        <v>36</v>
      </c>
      <c r="F151" s="16">
        <v>8800000000</v>
      </c>
      <c r="G151" s="78"/>
      <c r="H151" s="78"/>
      <c r="I151" s="78"/>
      <c r="J151" s="78"/>
      <c r="K151" s="77"/>
      <c r="L151" s="91">
        <f>L152</f>
        <v>0.17699999999999999</v>
      </c>
    </row>
    <row r="152" spans="1:12" ht="38.25">
      <c r="A152" s="77"/>
      <c r="B152" s="81" t="s">
        <v>327</v>
      </c>
      <c r="C152" s="35">
        <v>992</v>
      </c>
      <c r="D152" s="27" t="s">
        <v>15</v>
      </c>
      <c r="E152" s="27" t="s">
        <v>36</v>
      </c>
      <c r="F152" s="16">
        <v>8810000000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 ht="25.5">
      <c r="A153" s="77"/>
      <c r="B153" s="65" t="s">
        <v>346</v>
      </c>
      <c r="C153" s="67">
        <v>992</v>
      </c>
      <c r="D153" s="71" t="s">
        <v>15</v>
      </c>
      <c r="E153" s="71" t="s">
        <v>36</v>
      </c>
      <c r="F153" s="68">
        <v>8810010350</v>
      </c>
      <c r="G153" s="94"/>
      <c r="H153" s="94"/>
      <c r="I153" s="94"/>
      <c r="J153" s="94"/>
      <c r="K153" s="95"/>
      <c r="L153" s="91">
        <f>L154</f>
        <v>0.17699999999999999</v>
      </c>
    </row>
    <row r="154" spans="1:12">
      <c r="A154" s="77"/>
      <c r="B154" s="66" t="s">
        <v>212</v>
      </c>
      <c r="C154" s="67">
        <v>992</v>
      </c>
      <c r="D154" s="71" t="s">
        <v>15</v>
      </c>
      <c r="E154" s="71" t="s">
        <v>36</v>
      </c>
      <c r="F154" s="68">
        <v>8810010350</v>
      </c>
      <c r="G154" s="94"/>
      <c r="H154" s="94"/>
      <c r="I154" s="94"/>
      <c r="J154" s="94"/>
      <c r="K154" s="69">
        <v>540</v>
      </c>
      <c r="L154" s="91">
        <v>0.17699999999999999</v>
      </c>
    </row>
    <row r="155" spans="1:12" ht="51">
      <c r="B155" s="96" t="s">
        <v>347</v>
      </c>
      <c r="C155" s="67">
        <v>992</v>
      </c>
      <c r="D155" s="71" t="s">
        <v>15</v>
      </c>
      <c r="E155" s="71" t="s">
        <v>36</v>
      </c>
      <c r="F155" s="68">
        <v>9000000000</v>
      </c>
      <c r="G155" s="94"/>
      <c r="H155" s="94"/>
      <c r="I155" s="94"/>
      <c r="J155" s="94"/>
      <c r="K155" s="95"/>
      <c r="L155" s="91">
        <f>L156</f>
        <v>0.13300000000000001</v>
      </c>
    </row>
    <row r="156" spans="1:12" ht="51">
      <c r="B156" s="96" t="s">
        <v>348</v>
      </c>
      <c r="C156" s="67">
        <v>992</v>
      </c>
      <c r="D156" s="71" t="s">
        <v>15</v>
      </c>
      <c r="E156" s="71" t="s">
        <v>36</v>
      </c>
      <c r="F156" s="68">
        <v>9010000000</v>
      </c>
      <c r="G156" s="94"/>
      <c r="H156" s="94"/>
      <c r="I156" s="94"/>
      <c r="J156" s="94"/>
      <c r="K156" s="95"/>
      <c r="L156" s="91">
        <f>L157</f>
        <v>0.13300000000000001</v>
      </c>
    </row>
    <row r="157" spans="1:12" ht="38.25">
      <c r="B157" s="65" t="s">
        <v>349</v>
      </c>
      <c r="C157" s="67">
        <v>992</v>
      </c>
      <c r="D157" s="71" t="s">
        <v>15</v>
      </c>
      <c r="E157" s="71" t="s">
        <v>36</v>
      </c>
      <c r="F157" s="68">
        <v>9010010370</v>
      </c>
      <c r="G157" s="94"/>
      <c r="H157" s="94"/>
      <c r="I157" s="94"/>
      <c r="J157" s="94"/>
      <c r="K157" s="95"/>
      <c r="L157" s="91">
        <f>L158</f>
        <v>0.13300000000000001</v>
      </c>
    </row>
    <row r="158" spans="1:12">
      <c r="B158" s="66" t="s">
        <v>212</v>
      </c>
      <c r="C158" s="67">
        <v>992</v>
      </c>
      <c r="D158" s="71" t="s">
        <v>15</v>
      </c>
      <c r="E158" s="71" t="s">
        <v>36</v>
      </c>
      <c r="F158" s="68">
        <v>9010010370</v>
      </c>
      <c r="G158" s="94"/>
      <c r="H158" s="94"/>
      <c r="I158" s="94"/>
      <c r="J158" s="94"/>
      <c r="K158" s="69">
        <v>540</v>
      </c>
      <c r="L158" s="91">
        <v>0.13300000000000001</v>
      </c>
    </row>
    <row r="159" spans="1:12" s="37" customFormat="1">
      <c r="A159" s="58"/>
      <c r="B159" s="59" t="s">
        <v>37</v>
      </c>
      <c r="C159" s="35">
        <v>992</v>
      </c>
      <c r="D159" s="56" t="s">
        <v>38</v>
      </c>
      <c r="E159" s="56"/>
      <c r="F159" s="57"/>
      <c r="G159" s="57"/>
      <c r="H159" s="56"/>
      <c r="I159" s="56"/>
      <c r="J159" s="56"/>
      <c r="K159" s="57"/>
      <c r="L159" s="83">
        <f>L169+L160</f>
        <v>84671.288690000001</v>
      </c>
    </row>
    <row r="160" spans="1:12" s="37" customFormat="1">
      <c r="A160" s="34"/>
      <c r="B160" s="12" t="s">
        <v>39</v>
      </c>
      <c r="C160" s="35">
        <v>992</v>
      </c>
      <c r="D160" s="29" t="s">
        <v>38</v>
      </c>
      <c r="E160" s="29" t="s">
        <v>12</v>
      </c>
      <c r="F160" s="43"/>
      <c r="G160" s="43"/>
      <c r="H160" s="29"/>
      <c r="I160" s="29"/>
      <c r="J160" s="29"/>
      <c r="K160" s="43"/>
      <c r="L160" s="84">
        <f>L161</f>
        <v>20</v>
      </c>
    </row>
    <row r="161" spans="1:12" s="37" customFormat="1" ht="27.75" customHeight="1">
      <c r="A161" s="80"/>
      <c r="B161" s="53" t="s">
        <v>65</v>
      </c>
      <c r="C161" s="35">
        <v>992</v>
      </c>
      <c r="D161" s="29" t="s">
        <v>38</v>
      </c>
      <c r="E161" s="29" t="s">
        <v>12</v>
      </c>
      <c r="F161" s="16">
        <v>6000000000</v>
      </c>
      <c r="G161" s="16">
        <v>62</v>
      </c>
      <c r="H161" s="75"/>
      <c r="I161" s="75"/>
      <c r="J161" s="75"/>
      <c r="K161" s="4"/>
      <c r="L161" s="86">
        <f>L164+L167</f>
        <v>20</v>
      </c>
    </row>
    <row r="162" spans="1:12" s="37" customFormat="1" ht="38.25">
      <c r="A162" s="80"/>
      <c r="B162" s="53" t="s">
        <v>235</v>
      </c>
      <c r="C162" s="35">
        <v>992</v>
      </c>
      <c r="D162" s="29" t="s">
        <v>38</v>
      </c>
      <c r="E162" s="29" t="s">
        <v>12</v>
      </c>
      <c r="F162" s="45">
        <v>6010000000</v>
      </c>
      <c r="G162" s="45"/>
      <c r="H162" s="45"/>
      <c r="I162" s="27"/>
      <c r="J162" s="45"/>
      <c r="K162" s="4"/>
      <c r="L162" s="86">
        <f>L163+L166</f>
        <v>20</v>
      </c>
    </row>
    <row r="163" spans="1:12" s="37" customFormat="1">
      <c r="A163" s="80"/>
      <c r="B163" s="53" t="s">
        <v>234</v>
      </c>
      <c r="C163" s="35">
        <v>992</v>
      </c>
      <c r="D163" s="29" t="s">
        <v>38</v>
      </c>
      <c r="E163" s="29" t="s">
        <v>12</v>
      </c>
      <c r="F163" s="16">
        <v>6010100000</v>
      </c>
      <c r="G163" s="16"/>
      <c r="H163" s="75"/>
      <c r="I163" s="75"/>
      <c r="J163" s="75"/>
      <c r="K163" s="4"/>
      <c r="L163" s="86">
        <f>L165</f>
        <v>10</v>
      </c>
    </row>
    <row r="164" spans="1:12" s="37" customFormat="1" ht="27.75" customHeight="1">
      <c r="A164" s="80"/>
      <c r="B164" s="12" t="s">
        <v>188</v>
      </c>
      <c r="C164" s="35">
        <v>992</v>
      </c>
      <c r="D164" s="29" t="s">
        <v>38</v>
      </c>
      <c r="E164" s="29" t="s">
        <v>12</v>
      </c>
      <c r="F164" s="45">
        <v>6010110180</v>
      </c>
      <c r="G164" s="45">
        <v>62</v>
      </c>
      <c r="H164" s="45">
        <v>0</v>
      </c>
      <c r="I164" s="27" t="s">
        <v>90</v>
      </c>
      <c r="J164" s="45">
        <v>10180</v>
      </c>
      <c r="K164" s="4"/>
      <c r="L164" s="86">
        <f>L165</f>
        <v>10</v>
      </c>
    </row>
    <row r="165" spans="1:12" s="37" customFormat="1" ht="25.5">
      <c r="A165" s="80"/>
      <c r="B165" s="12" t="s">
        <v>322</v>
      </c>
      <c r="C165" s="35">
        <v>992</v>
      </c>
      <c r="D165" s="29" t="s">
        <v>38</v>
      </c>
      <c r="E165" s="29" t="s">
        <v>12</v>
      </c>
      <c r="F165" s="45">
        <v>6010110180</v>
      </c>
      <c r="G165" s="45">
        <v>62</v>
      </c>
      <c r="H165" s="45">
        <v>0</v>
      </c>
      <c r="I165" s="27" t="s">
        <v>90</v>
      </c>
      <c r="J165" s="45">
        <v>10180</v>
      </c>
      <c r="K165" s="4">
        <v>240</v>
      </c>
      <c r="L165" s="86">
        <v>10</v>
      </c>
    </row>
    <row r="166" spans="1:12" s="37" customFormat="1">
      <c r="A166" s="80"/>
      <c r="B166" s="53" t="s">
        <v>236</v>
      </c>
      <c r="C166" s="35">
        <v>992</v>
      </c>
      <c r="D166" s="29" t="s">
        <v>38</v>
      </c>
      <c r="E166" s="29" t="s">
        <v>12</v>
      </c>
      <c r="F166" s="45">
        <v>6010200000</v>
      </c>
      <c r="G166" s="45"/>
      <c r="H166" s="45"/>
      <c r="I166" s="27"/>
      <c r="J166" s="45"/>
      <c r="K166" s="4"/>
      <c r="L166" s="86">
        <f>L167</f>
        <v>10</v>
      </c>
    </row>
    <row r="167" spans="1:12" s="37" customFormat="1" ht="25.5">
      <c r="A167" s="80"/>
      <c r="B167" s="12" t="s">
        <v>189</v>
      </c>
      <c r="C167" s="35">
        <v>992</v>
      </c>
      <c r="D167" s="29" t="s">
        <v>38</v>
      </c>
      <c r="E167" s="29" t="s">
        <v>12</v>
      </c>
      <c r="F167" s="45">
        <v>6010210090</v>
      </c>
      <c r="G167" s="45">
        <v>62</v>
      </c>
      <c r="H167" s="45">
        <v>0</v>
      </c>
      <c r="I167" s="27" t="s">
        <v>90</v>
      </c>
      <c r="J167" s="45">
        <v>10190</v>
      </c>
      <c r="K167" s="4"/>
      <c r="L167" s="86">
        <f>L168</f>
        <v>10</v>
      </c>
    </row>
    <row r="168" spans="1:12" s="37" customFormat="1" ht="25.5">
      <c r="A168" s="80"/>
      <c r="B168" s="12" t="s">
        <v>322</v>
      </c>
      <c r="C168" s="35">
        <v>992</v>
      </c>
      <c r="D168" s="29" t="s">
        <v>38</v>
      </c>
      <c r="E168" s="29" t="s">
        <v>12</v>
      </c>
      <c r="F168" s="45">
        <v>6010210090</v>
      </c>
      <c r="G168" s="45">
        <v>62</v>
      </c>
      <c r="H168" s="45">
        <v>0</v>
      </c>
      <c r="I168" s="27" t="s">
        <v>90</v>
      </c>
      <c r="J168" s="45">
        <v>10190</v>
      </c>
      <c r="K168" s="4">
        <v>240</v>
      </c>
      <c r="L168" s="86">
        <f>10</f>
        <v>10</v>
      </c>
    </row>
    <row r="169" spans="1:12" s="37" customFormat="1">
      <c r="A169" s="80"/>
      <c r="B169" s="60" t="s">
        <v>40</v>
      </c>
      <c r="C169" s="35">
        <v>992</v>
      </c>
      <c r="D169" s="27" t="s">
        <v>38</v>
      </c>
      <c r="E169" s="27" t="s">
        <v>29</v>
      </c>
      <c r="F169" s="27"/>
      <c r="G169" s="27"/>
      <c r="H169" s="27"/>
      <c r="I169" s="27"/>
      <c r="J169" s="27"/>
      <c r="K169" s="4"/>
      <c r="L169" s="86">
        <f>L178+L170</f>
        <v>84651.288690000001</v>
      </c>
    </row>
    <row r="170" spans="1:12" s="37" customFormat="1" ht="25.5">
      <c r="A170" s="34"/>
      <c r="B170" s="12" t="s">
        <v>273</v>
      </c>
      <c r="C170" s="35">
        <v>992</v>
      </c>
      <c r="D170" s="27" t="s">
        <v>38</v>
      </c>
      <c r="E170" s="27" t="s">
        <v>29</v>
      </c>
      <c r="F170" s="43" t="s">
        <v>287</v>
      </c>
      <c r="G170" s="43"/>
      <c r="H170" s="29"/>
      <c r="I170" s="27"/>
      <c r="J170" s="29"/>
      <c r="K170" s="43"/>
      <c r="L170" s="84">
        <f>L171</f>
        <v>46753.599999999999</v>
      </c>
    </row>
    <row r="171" spans="1:12" s="37" customFormat="1" ht="38.25">
      <c r="A171" s="34"/>
      <c r="B171" s="12" t="s">
        <v>274</v>
      </c>
      <c r="C171" s="35">
        <v>992</v>
      </c>
      <c r="D171" s="27" t="s">
        <v>38</v>
      </c>
      <c r="E171" s="27" t="s">
        <v>29</v>
      </c>
      <c r="F171" s="43" t="s">
        <v>240</v>
      </c>
      <c r="G171" s="43"/>
      <c r="H171" s="29"/>
      <c r="I171" s="27"/>
      <c r="J171" s="29"/>
      <c r="K171" s="43"/>
      <c r="L171" s="84">
        <f>L172+L175</f>
        <v>46753.599999999999</v>
      </c>
    </row>
    <row r="172" spans="1:12" s="37" customFormat="1" ht="25.5">
      <c r="A172" s="34"/>
      <c r="B172" s="12" t="s">
        <v>275</v>
      </c>
      <c r="C172" s="35">
        <v>992</v>
      </c>
      <c r="D172" s="27" t="s">
        <v>38</v>
      </c>
      <c r="E172" s="27" t="s">
        <v>29</v>
      </c>
      <c r="F172" s="43" t="s">
        <v>242</v>
      </c>
      <c r="G172" s="43"/>
      <c r="H172" s="29"/>
      <c r="I172" s="27"/>
      <c r="J172" s="29"/>
      <c r="K172" s="43"/>
      <c r="L172" s="84">
        <f>L174</f>
        <v>5753.6</v>
      </c>
    </row>
    <row r="173" spans="1:12" s="37" customFormat="1" ht="25.5">
      <c r="A173" s="34"/>
      <c r="B173" s="12" t="s">
        <v>344</v>
      </c>
      <c r="C173" s="35">
        <v>992</v>
      </c>
      <c r="D173" s="27" t="s">
        <v>38</v>
      </c>
      <c r="E173" s="27" t="s">
        <v>29</v>
      </c>
      <c r="F173" s="43" t="s">
        <v>288</v>
      </c>
      <c r="G173" s="43"/>
      <c r="H173" s="29"/>
      <c r="I173" s="27"/>
      <c r="J173" s="29"/>
      <c r="K173" s="43"/>
      <c r="L173" s="84">
        <f>L174</f>
        <v>5753.6</v>
      </c>
    </row>
    <row r="174" spans="1:12" s="37" customFormat="1" ht="25.5">
      <c r="A174" s="34"/>
      <c r="B174" s="12" t="s">
        <v>322</v>
      </c>
      <c r="C174" s="35">
        <v>992</v>
      </c>
      <c r="D174" s="27" t="s">
        <v>38</v>
      </c>
      <c r="E174" s="27" t="s">
        <v>29</v>
      </c>
      <c r="F174" s="43" t="s">
        <v>288</v>
      </c>
      <c r="G174" s="43"/>
      <c r="H174" s="29"/>
      <c r="I174" s="27"/>
      <c r="J174" s="29"/>
      <c r="K174" s="43" t="s">
        <v>14</v>
      </c>
      <c r="L174" s="84">
        <f>1000+20000-15246.4</f>
        <v>5753.6</v>
      </c>
    </row>
    <row r="175" spans="1:12" ht="25.5">
      <c r="B175" s="12" t="s">
        <v>355</v>
      </c>
      <c r="D175" s="27" t="s">
        <v>38</v>
      </c>
      <c r="E175" s="27" t="s">
        <v>29</v>
      </c>
      <c r="F175" s="43" t="s">
        <v>358</v>
      </c>
      <c r="K175" s="84"/>
      <c r="L175" s="84">
        <f>L176</f>
        <v>41000</v>
      </c>
    </row>
    <row r="176" spans="1:12" ht="25.5">
      <c r="B176" s="12" t="s">
        <v>356</v>
      </c>
      <c r="D176" s="27" t="s">
        <v>38</v>
      </c>
      <c r="E176" s="27" t="s">
        <v>29</v>
      </c>
      <c r="F176" s="43" t="s">
        <v>359</v>
      </c>
      <c r="K176" s="84"/>
      <c r="L176" s="84">
        <f>L177</f>
        <v>41000</v>
      </c>
    </row>
    <row r="177" spans="1:12" ht="25.5">
      <c r="B177" s="12" t="s">
        <v>357</v>
      </c>
      <c r="D177" s="27" t="s">
        <v>38</v>
      </c>
      <c r="E177" s="27" t="s">
        <v>29</v>
      </c>
      <c r="F177" s="43" t="s">
        <v>359</v>
      </c>
      <c r="K177" s="43">
        <v>240</v>
      </c>
      <c r="L177" s="84">
        <v>41000</v>
      </c>
    </row>
    <row r="178" spans="1:12" s="37" customFormat="1" ht="41.25" customHeight="1">
      <c r="A178" s="80"/>
      <c r="B178" s="53" t="s">
        <v>66</v>
      </c>
      <c r="C178" s="35">
        <v>992</v>
      </c>
      <c r="D178" s="27" t="s">
        <v>38</v>
      </c>
      <c r="E178" s="27" t="s">
        <v>29</v>
      </c>
      <c r="F178" s="16">
        <v>6200000000</v>
      </c>
      <c r="G178" s="16">
        <v>63</v>
      </c>
      <c r="H178" s="75"/>
      <c r="I178" s="27"/>
      <c r="J178" s="75"/>
      <c r="K178" s="4"/>
      <c r="L178" s="86">
        <f>L179+L183+L190</f>
        <v>37897.688690000003</v>
      </c>
    </row>
    <row r="179" spans="1:12" s="37" customFormat="1">
      <c r="A179" s="34"/>
      <c r="B179" s="61" t="s">
        <v>285</v>
      </c>
      <c r="C179" s="35">
        <v>992</v>
      </c>
      <c r="D179" s="27" t="s">
        <v>38</v>
      </c>
      <c r="E179" s="27" t="s">
        <v>29</v>
      </c>
      <c r="F179" s="43" t="s">
        <v>199</v>
      </c>
      <c r="G179" s="43"/>
      <c r="H179" s="29"/>
      <c r="I179" s="27"/>
      <c r="J179" s="29"/>
      <c r="K179" s="43"/>
      <c r="L179" s="86">
        <f>L180</f>
        <v>1983.4</v>
      </c>
    </row>
    <row r="180" spans="1:12" s="37" customFormat="1">
      <c r="A180" s="34"/>
      <c r="B180" s="61" t="s">
        <v>237</v>
      </c>
      <c r="C180" s="35">
        <v>992</v>
      </c>
      <c r="D180" s="27" t="s">
        <v>38</v>
      </c>
      <c r="E180" s="27" t="s">
        <v>29</v>
      </c>
      <c r="F180" s="43" t="s">
        <v>200</v>
      </c>
      <c r="G180" s="43"/>
      <c r="H180" s="29"/>
      <c r="I180" s="27"/>
      <c r="J180" s="29"/>
      <c r="K180" s="43"/>
      <c r="L180" s="84">
        <f>L181</f>
        <v>1983.4</v>
      </c>
    </row>
    <row r="181" spans="1:12" s="37" customFormat="1" ht="25.5">
      <c r="A181" s="34"/>
      <c r="B181" s="61" t="s">
        <v>238</v>
      </c>
      <c r="C181" s="35">
        <v>992</v>
      </c>
      <c r="D181" s="27" t="s">
        <v>38</v>
      </c>
      <c r="E181" s="27" t="s">
        <v>29</v>
      </c>
      <c r="F181" s="43" t="s">
        <v>311</v>
      </c>
      <c r="G181" s="43" t="s">
        <v>155</v>
      </c>
      <c r="H181" s="29" t="s">
        <v>89</v>
      </c>
      <c r="I181" s="27" t="s">
        <v>10</v>
      </c>
      <c r="J181" s="29" t="s">
        <v>134</v>
      </c>
      <c r="K181" s="43"/>
      <c r="L181" s="84">
        <f>L182</f>
        <v>1983.4</v>
      </c>
    </row>
    <row r="182" spans="1:12" s="37" customFormat="1" ht="25.5">
      <c r="A182" s="34"/>
      <c r="B182" s="12" t="s">
        <v>322</v>
      </c>
      <c r="C182" s="35">
        <v>992</v>
      </c>
      <c r="D182" s="27" t="s">
        <v>38</v>
      </c>
      <c r="E182" s="27" t="s">
        <v>29</v>
      </c>
      <c r="F182" s="43" t="s">
        <v>311</v>
      </c>
      <c r="G182" s="43" t="s">
        <v>155</v>
      </c>
      <c r="H182" s="29" t="s">
        <v>89</v>
      </c>
      <c r="I182" s="27" t="s">
        <v>10</v>
      </c>
      <c r="J182" s="29" t="s">
        <v>134</v>
      </c>
      <c r="K182" s="43" t="s">
        <v>14</v>
      </c>
      <c r="L182" s="84">
        <f>1788.4+45+150</f>
        <v>1983.4</v>
      </c>
    </row>
    <row r="183" spans="1:12" s="37" customFormat="1">
      <c r="A183" s="34"/>
      <c r="B183" s="12" t="s">
        <v>286</v>
      </c>
      <c r="C183" s="35"/>
      <c r="D183" s="27" t="s">
        <v>38</v>
      </c>
      <c r="E183" s="27" t="s">
        <v>29</v>
      </c>
      <c r="F183" s="43" t="s">
        <v>312</v>
      </c>
      <c r="G183" s="43"/>
      <c r="H183" s="29"/>
      <c r="I183" s="27"/>
      <c r="J183" s="29"/>
      <c r="K183" s="43"/>
      <c r="L183" s="84">
        <f>L184+L187</f>
        <v>20094.83869</v>
      </c>
    </row>
    <row r="184" spans="1:12" s="37" customFormat="1" ht="25.5">
      <c r="A184" s="34"/>
      <c r="B184" s="12" t="s">
        <v>239</v>
      </c>
      <c r="C184" s="35">
        <v>992</v>
      </c>
      <c r="D184" s="27" t="s">
        <v>38</v>
      </c>
      <c r="E184" s="27" t="s">
        <v>29</v>
      </c>
      <c r="F184" s="43" t="s">
        <v>313</v>
      </c>
      <c r="G184" s="43"/>
      <c r="H184" s="29"/>
      <c r="I184" s="27"/>
      <c r="J184" s="29"/>
      <c r="K184" s="43"/>
      <c r="L184" s="84">
        <f>L186</f>
        <v>19488.83869</v>
      </c>
    </row>
    <row r="185" spans="1:12" s="37" customFormat="1">
      <c r="A185" s="34"/>
      <c r="B185" s="38" t="s">
        <v>280</v>
      </c>
      <c r="C185" s="35">
        <v>992</v>
      </c>
      <c r="D185" s="27" t="s">
        <v>38</v>
      </c>
      <c r="E185" s="27" t="s">
        <v>29</v>
      </c>
      <c r="F185" s="43" t="s">
        <v>314</v>
      </c>
      <c r="G185" s="43" t="s">
        <v>155</v>
      </c>
      <c r="H185" s="29" t="s">
        <v>89</v>
      </c>
      <c r="I185" s="27" t="s">
        <v>15</v>
      </c>
      <c r="J185" s="29" t="s">
        <v>135</v>
      </c>
      <c r="K185" s="43"/>
      <c r="L185" s="84">
        <f>L186</f>
        <v>19488.83869</v>
      </c>
    </row>
    <row r="186" spans="1:12" s="37" customFormat="1" ht="25.5">
      <c r="A186" s="34"/>
      <c r="B186" s="12" t="s">
        <v>322</v>
      </c>
      <c r="C186" s="35">
        <v>992</v>
      </c>
      <c r="D186" s="27" t="s">
        <v>38</v>
      </c>
      <c r="E186" s="27" t="s">
        <v>29</v>
      </c>
      <c r="F186" s="43" t="s">
        <v>314</v>
      </c>
      <c r="G186" s="43" t="s">
        <v>155</v>
      </c>
      <c r="H186" s="29" t="s">
        <v>89</v>
      </c>
      <c r="I186" s="27" t="s">
        <v>15</v>
      </c>
      <c r="J186" s="29" t="s">
        <v>135</v>
      </c>
      <c r="K186" s="43" t="s">
        <v>14</v>
      </c>
      <c r="L186" s="84">
        <f>596.6-7.9+1502.67169+9724.163+8673.3-999.996</f>
        <v>19488.83869</v>
      </c>
    </row>
    <row r="187" spans="1:12" s="37" customFormat="1">
      <c r="A187" s="34"/>
      <c r="B187" s="12" t="s">
        <v>306</v>
      </c>
      <c r="C187" s="35">
        <v>992</v>
      </c>
      <c r="D187" s="27" t="s">
        <v>38</v>
      </c>
      <c r="E187" s="27" t="s">
        <v>29</v>
      </c>
      <c r="F187" s="43" t="s">
        <v>328</v>
      </c>
      <c r="G187" s="43"/>
      <c r="H187" s="29"/>
      <c r="I187" s="27"/>
      <c r="J187" s="29"/>
      <c r="K187" s="43"/>
      <c r="L187" s="84">
        <f>L189</f>
        <v>606</v>
      </c>
    </row>
    <row r="188" spans="1:12" s="37" customFormat="1" ht="25.5">
      <c r="A188" s="34"/>
      <c r="B188" s="66" t="s">
        <v>340</v>
      </c>
      <c r="C188" s="35">
        <v>992</v>
      </c>
      <c r="D188" s="27" t="s">
        <v>38</v>
      </c>
      <c r="E188" s="27" t="s">
        <v>29</v>
      </c>
      <c r="F188" s="43" t="s">
        <v>339</v>
      </c>
      <c r="G188" s="43" t="s">
        <v>155</v>
      </c>
      <c r="H188" s="29" t="s">
        <v>89</v>
      </c>
      <c r="I188" s="27" t="s">
        <v>15</v>
      </c>
      <c r="J188" s="29" t="s">
        <v>135</v>
      </c>
      <c r="K188" s="43"/>
      <c r="L188" s="84">
        <f>L189</f>
        <v>606</v>
      </c>
    </row>
    <row r="189" spans="1:12" s="37" customFormat="1" ht="25.5">
      <c r="A189" s="34"/>
      <c r="B189" s="12" t="s">
        <v>322</v>
      </c>
      <c r="C189" s="35">
        <v>992</v>
      </c>
      <c r="D189" s="27" t="s">
        <v>38</v>
      </c>
      <c r="E189" s="27" t="s">
        <v>29</v>
      </c>
      <c r="F189" s="43" t="s">
        <v>339</v>
      </c>
      <c r="G189" s="43" t="s">
        <v>155</v>
      </c>
      <c r="H189" s="29" t="s">
        <v>89</v>
      </c>
      <c r="I189" s="27" t="s">
        <v>15</v>
      </c>
      <c r="J189" s="29" t="s">
        <v>135</v>
      </c>
      <c r="K189" s="43" t="s">
        <v>14</v>
      </c>
      <c r="L189" s="84">
        <v>606</v>
      </c>
    </row>
    <row r="190" spans="1:12" s="37" customFormat="1" ht="38.25">
      <c r="A190" s="34"/>
      <c r="B190" s="12" t="s">
        <v>307</v>
      </c>
      <c r="C190" s="35">
        <v>992</v>
      </c>
      <c r="D190" s="27" t="s">
        <v>38</v>
      </c>
      <c r="E190" s="27" t="s">
        <v>29</v>
      </c>
      <c r="F190" s="16">
        <v>6230000000</v>
      </c>
      <c r="G190" s="43"/>
      <c r="H190" s="29"/>
      <c r="I190" s="27"/>
      <c r="J190" s="29"/>
      <c r="K190" s="43"/>
      <c r="L190" s="84">
        <f>L191</f>
        <v>15819.449999999999</v>
      </c>
    </row>
    <row r="191" spans="1:12" s="37" customFormat="1" ht="25.5">
      <c r="A191" s="34"/>
      <c r="B191" s="12" t="s">
        <v>281</v>
      </c>
      <c r="C191" s="35">
        <v>992</v>
      </c>
      <c r="D191" s="27" t="s">
        <v>38</v>
      </c>
      <c r="E191" s="27" t="s">
        <v>29</v>
      </c>
      <c r="F191" s="16">
        <v>6230100000</v>
      </c>
      <c r="G191" s="43"/>
      <c r="H191" s="29"/>
      <c r="I191" s="27"/>
      <c r="J191" s="29"/>
      <c r="K191" s="43"/>
      <c r="L191" s="84">
        <f>L192</f>
        <v>15819.449999999999</v>
      </c>
    </row>
    <row r="192" spans="1:12" s="37" customFormat="1" ht="25.5">
      <c r="A192" s="34"/>
      <c r="B192" s="29" t="s">
        <v>51</v>
      </c>
      <c r="C192" s="35">
        <v>992</v>
      </c>
      <c r="D192" s="27" t="s">
        <v>38</v>
      </c>
      <c r="E192" s="27" t="s">
        <v>29</v>
      </c>
      <c r="F192" s="16">
        <v>6230100590</v>
      </c>
      <c r="G192" s="43"/>
      <c r="H192" s="29"/>
      <c r="I192" s="27"/>
      <c r="J192" s="29"/>
      <c r="K192" s="43"/>
      <c r="L192" s="84">
        <f>L193</f>
        <v>15819.449999999999</v>
      </c>
    </row>
    <row r="193" spans="1:13" s="37" customFormat="1">
      <c r="A193" s="34"/>
      <c r="B193" s="12" t="s">
        <v>282</v>
      </c>
      <c r="C193" s="35">
        <v>992</v>
      </c>
      <c r="D193" s="27" t="s">
        <v>38</v>
      </c>
      <c r="E193" s="27" t="s">
        <v>29</v>
      </c>
      <c r="F193" s="16">
        <v>6230100590</v>
      </c>
      <c r="G193" s="43"/>
      <c r="H193" s="29"/>
      <c r="I193" s="27"/>
      <c r="J193" s="29"/>
      <c r="K193" s="43" t="s">
        <v>71</v>
      </c>
      <c r="L193" s="85">
        <f>14251.15+1568.3</f>
        <v>15819.449999999999</v>
      </c>
    </row>
    <row r="194" spans="1:13" s="37" customFormat="1">
      <c r="A194" s="62"/>
      <c r="B194" s="59" t="s">
        <v>41</v>
      </c>
      <c r="C194" s="35">
        <v>992</v>
      </c>
      <c r="D194" s="56" t="s">
        <v>42</v>
      </c>
      <c r="E194" s="56"/>
      <c r="F194" s="56"/>
      <c r="G194" s="56"/>
      <c r="H194" s="56"/>
      <c r="I194" s="27"/>
      <c r="J194" s="56"/>
      <c r="K194" s="57"/>
      <c r="L194" s="83">
        <f>L195</f>
        <v>140</v>
      </c>
    </row>
    <row r="195" spans="1:13" s="37" customFormat="1" ht="17.25" customHeight="1">
      <c r="A195" s="4"/>
      <c r="B195" s="60" t="s">
        <v>284</v>
      </c>
      <c r="C195" s="35">
        <v>992</v>
      </c>
      <c r="D195" s="27" t="s">
        <v>42</v>
      </c>
      <c r="E195" s="27" t="s">
        <v>42</v>
      </c>
      <c r="F195" s="27"/>
      <c r="G195" s="27"/>
      <c r="H195" s="27"/>
      <c r="I195" s="27"/>
      <c r="J195" s="27"/>
      <c r="K195" s="28"/>
      <c r="L195" s="84">
        <f>L196</f>
        <v>140</v>
      </c>
    </row>
    <row r="196" spans="1:13" s="37" customFormat="1" ht="25.5">
      <c r="A196" s="4"/>
      <c r="B196" s="60" t="s">
        <v>67</v>
      </c>
      <c r="C196" s="35">
        <v>992</v>
      </c>
      <c r="D196" s="27" t="s">
        <v>42</v>
      </c>
      <c r="E196" s="27" t="s">
        <v>42</v>
      </c>
      <c r="F196" s="28" t="s">
        <v>266</v>
      </c>
      <c r="G196" s="28" t="s">
        <v>156</v>
      </c>
      <c r="H196" s="27"/>
      <c r="I196" s="27"/>
      <c r="J196" s="27"/>
      <c r="K196" s="28"/>
      <c r="L196" s="84">
        <f>L198</f>
        <v>140</v>
      </c>
    </row>
    <row r="197" spans="1:13" s="37" customFormat="1" ht="26.25" customHeight="1">
      <c r="A197" s="4"/>
      <c r="B197" s="60" t="s">
        <v>241</v>
      </c>
      <c r="C197" s="35">
        <v>992</v>
      </c>
      <c r="D197" s="27" t="s">
        <v>42</v>
      </c>
      <c r="E197" s="27" t="s">
        <v>42</v>
      </c>
      <c r="F197" s="28" t="s">
        <v>267</v>
      </c>
      <c r="G197" s="28" t="s">
        <v>156</v>
      </c>
      <c r="H197" s="27"/>
      <c r="I197" s="27"/>
      <c r="J197" s="27"/>
      <c r="K197" s="28"/>
      <c r="L197" s="84">
        <f>L198</f>
        <v>140</v>
      </c>
    </row>
    <row r="198" spans="1:13" s="37" customFormat="1" ht="38.25">
      <c r="A198" s="4"/>
      <c r="B198" s="60" t="s">
        <v>292</v>
      </c>
      <c r="C198" s="35">
        <v>992</v>
      </c>
      <c r="D198" s="27" t="s">
        <v>42</v>
      </c>
      <c r="E198" s="27" t="s">
        <v>42</v>
      </c>
      <c r="F198" s="28" t="s">
        <v>268</v>
      </c>
      <c r="G198" s="28"/>
      <c r="H198" s="27"/>
      <c r="I198" s="27"/>
      <c r="J198" s="27"/>
      <c r="K198" s="28"/>
      <c r="L198" s="84">
        <f>L199</f>
        <v>140</v>
      </c>
    </row>
    <row r="199" spans="1:13" s="37" customFormat="1">
      <c r="A199" s="4"/>
      <c r="B199" s="60" t="s">
        <v>79</v>
      </c>
      <c r="C199" s="35">
        <v>992</v>
      </c>
      <c r="D199" s="27" t="s">
        <v>42</v>
      </c>
      <c r="E199" s="27" t="s">
        <v>42</v>
      </c>
      <c r="F199" s="28" t="s">
        <v>315</v>
      </c>
      <c r="G199" s="28" t="s">
        <v>156</v>
      </c>
      <c r="H199" s="27" t="s">
        <v>89</v>
      </c>
      <c r="I199" s="27" t="s">
        <v>90</v>
      </c>
      <c r="J199" s="27" t="s">
        <v>136</v>
      </c>
      <c r="K199" s="28"/>
      <c r="L199" s="84">
        <f>L200</f>
        <v>140</v>
      </c>
    </row>
    <row r="200" spans="1:13" s="37" customFormat="1" ht="18.75" customHeight="1">
      <c r="A200" s="4"/>
      <c r="B200" s="12" t="s">
        <v>70</v>
      </c>
      <c r="C200" s="35">
        <v>992</v>
      </c>
      <c r="D200" s="27" t="s">
        <v>42</v>
      </c>
      <c r="E200" s="27" t="s">
        <v>42</v>
      </c>
      <c r="F200" s="28" t="s">
        <v>315</v>
      </c>
      <c r="G200" s="28" t="s">
        <v>156</v>
      </c>
      <c r="H200" s="27" t="s">
        <v>89</v>
      </c>
      <c r="I200" s="27" t="s">
        <v>90</v>
      </c>
      <c r="J200" s="27" t="s">
        <v>136</v>
      </c>
      <c r="K200" s="28" t="s">
        <v>71</v>
      </c>
      <c r="L200" s="84">
        <v>140</v>
      </c>
    </row>
    <row r="201" spans="1:13" s="37" customFormat="1">
      <c r="A201" s="58"/>
      <c r="B201" s="59" t="s">
        <v>43</v>
      </c>
      <c r="C201" s="35">
        <v>992</v>
      </c>
      <c r="D201" s="56" t="s">
        <v>44</v>
      </c>
      <c r="E201" s="56"/>
      <c r="F201" s="57"/>
      <c r="G201" s="57"/>
      <c r="H201" s="56"/>
      <c r="I201" s="27"/>
      <c r="J201" s="56"/>
      <c r="K201" s="57"/>
      <c r="L201" s="83">
        <f>L202</f>
        <v>11489.24</v>
      </c>
    </row>
    <row r="202" spans="1:13" s="37" customFormat="1">
      <c r="A202" s="4"/>
      <c r="B202" s="60" t="s">
        <v>45</v>
      </c>
      <c r="C202" s="35">
        <v>992</v>
      </c>
      <c r="D202" s="27" t="s">
        <v>44</v>
      </c>
      <c r="E202" s="27" t="s">
        <v>10</v>
      </c>
      <c r="F202" s="28"/>
      <c r="G202" s="28"/>
      <c r="H202" s="27"/>
      <c r="I202" s="27"/>
      <c r="J202" s="27"/>
      <c r="K202" s="28"/>
      <c r="L202" s="84">
        <f>L203+L222+L217</f>
        <v>11489.24</v>
      </c>
    </row>
    <row r="203" spans="1:13" s="37" customFormat="1" ht="30.75" customHeight="1">
      <c r="A203" s="4"/>
      <c r="B203" s="12" t="s">
        <v>68</v>
      </c>
      <c r="C203" s="35">
        <v>992</v>
      </c>
      <c r="D203" s="27" t="s">
        <v>44</v>
      </c>
      <c r="E203" s="27" t="s">
        <v>10</v>
      </c>
      <c r="F203" s="28" t="s">
        <v>316</v>
      </c>
      <c r="G203" s="28" t="s">
        <v>157</v>
      </c>
      <c r="H203" s="27"/>
      <c r="I203" s="27"/>
      <c r="J203" s="27"/>
      <c r="K203" s="28"/>
      <c r="L203" s="84">
        <f>L204+L208</f>
        <v>11089.24</v>
      </c>
      <c r="M203" s="38"/>
    </row>
    <row r="204" spans="1:13" s="37" customFormat="1" ht="31.5" customHeight="1">
      <c r="A204" s="4"/>
      <c r="B204" s="12" t="s">
        <v>69</v>
      </c>
      <c r="C204" s="35">
        <v>992</v>
      </c>
      <c r="D204" s="27" t="s">
        <v>44</v>
      </c>
      <c r="E204" s="27" t="s">
        <v>10</v>
      </c>
      <c r="F204" s="28" t="s">
        <v>317</v>
      </c>
      <c r="G204" s="28" t="s">
        <v>157</v>
      </c>
      <c r="H204" s="27" t="s">
        <v>92</v>
      </c>
      <c r="I204" s="27" t="s">
        <v>90</v>
      </c>
      <c r="J204" s="27" t="s">
        <v>91</v>
      </c>
      <c r="K204" s="28"/>
      <c r="L204" s="84">
        <f>L205</f>
        <v>8559.24</v>
      </c>
      <c r="M204" s="38"/>
    </row>
    <row r="205" spans="1:13" s="37" customFormat="1" ht="34.5" customHeight="1">
      <c r="A205" s="4"/>
      <c r="B205" s="12" t="s">
        <v>247</v>
      </c>
      <c r="C205" s="35">
        <v>992</v>
      </c>
      <c r="D205" s="27" t="s">
        <v>44</v>
      </c>
      <c r="E205" s="27" t="s">
        <v>10</v>
      </c>
      <c r="F205" s="28" t="s">
        <v>318</v>
      </c>
      <c r="G205" s="28"/>
      <c r="H205" s="27"/>
      <c r="I205" s="27"/>
      <c r="J205" s="27"/>
      <c r="K205" s="28"/>
      <c r="L205" s="84">
        <f>L206</f>
        <v>8559.24</v>
      </c>
      <c r="M205" s="38"/>
    </row>
    <row r="206" spans="1:13" s="37" customFormat="1" ht="15.75" customHeight="1">
      <c r="A206" s="4"/>
      <c r="B206" s="53" t="s">
        <v>51</v>
      </c>
      <c r="C206" s="35">
        <v>992</v>
      </c>
      <c r="D206" s="27" t="s">
        <v>44</v>
      </c>
      <c r="E206" s="27" t="s">
        <v>10</v>
      </c>
      <c r="F206" s="28" t="s">
        <v>319</v>
      </c>
      <c r="G206" s="28" t="s">
        <v>157</v>
      </c>
      <c r="H206" s="27" t="s">
        <v>92</v>
      </c>
      <c r="I206" s="27" t="s">
        <v>90</v>
      </c>
      <c r="J206" s="27" t="s">
        <v>100</v>
      </c>
      <c r="K206" s="28"/>
      <c r="L206" s="84">
        <f>L207</f>
        <v>8559.24</v>
      </c>
      <c r="M206" s="38"/>
    </row>
    <row r="207" spans="1:13" s="37" customFormat="1">
      <c r="A207" s="4"/>
      <c r="B207" s="12" t="s">
        <v>70</v>
      </c>
      <c r="C207" s="35">
        <v>992</v>
      </c>
      <c r="D207" s="27" t="s">
        <v>44</v>
      </c>
      <c r="E207" s="27" t="s">
        <v>10</v>
      </c>
      <c r="F207" s="28" t="s">
        <v>319</v>
      </c>
      <c r="G207" s="28" t="s">
        <v>157</v>
      </c>
      <c r="H207" s="27" t="s">
        <v>92</v>
      </c>
      <c r="I207" s="27" t="s">
        <v>90</v>
      </c>
      <c r="J207" s="27" t="s">
        <v>100</v>
      </c>
      <c r="K207" s="28" t="s">
        <v>71</v>
      </c>
      <c r="L207" s="84">
        <f>7062.24+1006.1+490.9</f>
        <v>8559.24</v>
      </c>
      <c r="M207" s="38"/>
    </row>
    <row r="208" spans="1:13" s="73" customFormat="1">
      <c r="A208" s="4"/>
      <c r="B208" s="12" t="s">
        <v>72</v>
      </c>
      <c r="C208" s="35">
        <v>992</v>
      </c>
      <c r="D208" s="27" t="s">
        <v>44</v>
      </c>
      <c r="E208" s="27" t="s">
        <v>10</v>
      </c>
      <c r="F208" s="28" t="s">
        <v>269</v>
      </c>
      <c r="G208" s="28" t="s">
        <v>157</v>
      </c>
      <c r="H208" s="27" t="s">
        <v>98</v>
      </c>
      <c r="I208" s="27" t="s">
        <v>90</v>
      </c>
      <c r="J208" s="27" t="s">
        <v>91</v>
      </c>
      <c r="K208" s="28"/>
      <c r="L208" s="84">
        <f>L209+L212</f>
        <v>2530</v>
      </c>
      <c r="M208" s="72"/>
    </row>
    <row r="209" spans="1:13" s="37" customFormat="1" ht="17.25" customHeight="1">
      <c r="A209" s="4"/>
      <c r="B209" s="12" t="s">
        <v>192</v>
      </c>
      <c r="C209" s="35">
        <v>992</v>
      </c>
      <c r="D209" s="27" t="s">
        <v>44</v>
      </c>
      <c r="E209" s="27" t="s">
        <v>10</v>
      </c>
      <c r="F209" s="28" t="s">
        <v>270</v>
      </c>
      <c r="G209" s="28"/>
      <c r="H209" s="27"/>
      <c r="I209" s="27"/>
      <c r="J209" s="27"/>
      <c r="K209" s="28"/>
      <c r="L209" s="84">
        <f>L211</f>
        <v>30</v>
      </c>
      <c r="M209" s="38"/>
    </row>
    <row r="210" spans="1:13" s="37" customFormat="1" ht="30" customHeight="1">
      <c r="A210" s="4"/>
      <c r="B210" s="12" t="s">
        <v>46</v>
      </c>
      <c r="C210" s="35">
        <v>992</v>
      </c>
      <c r="D210" s="27" t="s">
        <v>44</v>
      </c>
      <c r="E210" s="27" t="s">
        <v>10</v>
      </c>
      <c r="F210" s="16">
        <v>6420110290</v>
      </c>
      <c r="G210" s="16">
        <v>65</v>
      </c>
      <c r="H210" s="75">
        <v>3</v>
      </c>
      <c r="I210" s="27" t="s">
        <v>90</v>
      </c>
      <c r="J210" s="75">
        <v>51440</v>
      </c>
      <c r="K210" s="4"/>
      <c r="L210" s="86">
        <f>L211</f>
        <v>30</v>
      </c>
      <c r="M210" s="38"/>
    </row>
    <row r="211" spans="1:13" s="37" customFormat="1" ht="15.75" customHeight="1">
      <c r="A211" s="4"/>
      <c r="B211" s="12" t="s">
        <v>212</v>
      </c>
      <c r="C211" s="35">
        <v>992</v>
      </c>
      <c r="D211" s="27" t="s">
        <v>44</v>
      </c>
      <c r="E211" s="27" t="s">
        <v>10</v>
      </c>
      <c r="F211" s="16">
        <v>6420110290</v>
      </c>
      <c r="G211" s="16">
        <v>65</v>
      </c>
      <c r="H211" s="75">
        <v>3</v>
      </c>
      <c r="I211" s="27" t="s">
        <v>90</v>
      </c>
      <c r="J211" s="75">
        <v>5144</v>
      </c>
      <c r="K211" s="28" t="s">
        <v>94</v>
      </c>
      <c r="L211" s="86">
        <v>30</v>
      </c>
      <c r="M211" s="38"/>
    </row>
    <row r="212" spans="1:13" s="37" customFormat="1" ht="15.75" customHeight="1">
      <c r="A212" s="4"/>
      <c r="B212" s="12" t="s">
        <v>341</v>
      </c>
      <c r="C212" s="35">
        <v>992</v>
      </c>
      <c r="D212" s="27" t="s">
        <v>44</v>
      </c>
      <c r="E212" s="27" t="s">
        <v>10</v>
      </c>
      <c r="F212" s="68">
        <v>6420200000</v>
      </c>
      <c r="G212" s="28"/>
      <c r="H212" s="75"/>
      <c r="I212" s="27"/>
      <c r="J212" s="75"/>
      <c r="K212" s="28"/>
      <c r="L212" s="86">
        <f>L213+L215</f>
        <v>2500</v>
      </c>
      <c r="M212" s="38"/>
    </row>
    <row r="213" spans="1:13" s="37" customFormat="1" ht="15.75" customHeight="1">
      <c r="A213" s="4"/>
      <c r="B213" s="66" t="s">
        <v>342</v>
      </c>
      <c r="C213" s="35">
        <v>992</v>
      </c>
      <c r="D213" s="27" t="s">
        <v>44</v>
      </c>
      <c r="E213" s="27" t="s">
        <v>10</v>
      </c>
      <c r="F213" s="68">
        <v>6420210300</v>
      </c>
      <c r="G213" s="28"/>
      <c r="H213" s="75"/>
      <c r="I213" s="27"/>
      <c r="J213" s="75"/>
      <c r="K213" s="28"/>
      <c r="L213" s="86">
        <f>L214</f>
        <v>1700</v>
      </c>
      <c r="M213" s="38"/>
    </row>
    <row r="214" spans="1:13" s="37" customFormat="1" ht="15.75" customHeight="1">
      <c r="A214" s="4"/>
      <c r="B214" s="12" t="s">
        <v>70</v>
      </c>
      <c r="C214" s="35">
        <v>992</v>
      </c>
      <c r="D214" s="27" t="s">
        <v>44</v>
      </c>
      <c r="E214" s="27" t="s">
        <v>10</v>
      </c>
      <c r="F214" s="68">
        <v>6420210300</v>
      </c>
      <c r="G214" s="28" t="s">
        <v>71</v>
      </c>
      <c r="H214" s="75"/>
      <c r="I214" s="27"/>
      <c r="J214" s="75"/>
      <c r="K214" s="28" t="s">
        <v>71</v>
      </c>
      <c r="L214" s="86">
        <f>1200+500</f>
        <v>1700</v>
      </c>
      <c r="M214" s="38"/>
    </row>
    <row r="215" spans="1:13">
      <c r="B215" s="12" t="s">
        <v>350</v>
      </c>
      <c r="C215" s="35">
        <v>992</v>
      </c>
      <c r="D215" s="27" t="s">
        <v>44</v>
      </c>
      <c r="E215" s="27" t="s">
        <v>10</v>
      </c>
      <c r="F215" s="68">
        <v>6420210310</v>
      </c>
      <c r="G215" s="28"/>
      <c r="H215" s="75"/>
      <c r="I215" s="27"/>
      <c r="J215" s="75"/>
      <c r="K215" s="28"/>
      <c r="L215" s="86">
        <f>L216</f>
        <v>800</v>
      </c>
    </row>
    <row r="216" spans="1:13">
      <c r="B216" s="12" t="s">
        <v>70</v>
      </c>
      <c r="C216" s="35">
        <v>992</v>
      </c>
      <c r="D216" s="27" t="s">
        <v>44</v>
      </c>
      <c r="E216" s="27" t="s">
        <v>10</v>
      </c>
      <c r="F216" s="68">
        <v>6420210310</v>
      </c>
      <c r="G216" s="28" t="s">
        <v>71</v>
      </c>
      <c r="H216" s="75"/>
      <c r="I216" s="27"/>
      <c r="J216" s="75"/>
      <c r="K216" s="28" t="s">
        <v>71</v>
      </c>
      <c r="L216" s="86">
        <v>800</v>
      </c>
    </row>
    <row r="217" spans="1:13" s="37" customFormat="1" ht="56.25" customHeight="1">
      <c r="A217" s="4"/>
      <c r="B217" s="12" t="s">
        <v>74</v>
      </c>
      <c r="C217" s="35">
        <v>992</v>
      </c>
      <c r="D217" s="27" t="s">
        <v>44</v>
      </c>
      <c r="E217" s="27" t="s">
        <v>10</v>
      </c>
      <c r="F217" s="16">
        <v>6500000000</v>
      </c>
      <c r="G217" s="16">
        <v>66</v>
      </c>
      <c r="H217" s="75"/>
      <c r="I217" s="27"/>
      <c r="J217" s="75"/>
      <c r="K217" s="28"/>
      <c r="L217" s="86">
        <f>L219</f>
        <v>100</v>
      </c>
      <c r="M217" s="38"/>
    </row>
    <row r="218" spans="1:13" s="37" customFormat="1" ht="58.5" customHeight="1">
      <c r="A218" s="4"/>
      <c r="B218" s="12" t="s">
        <v>243</v>
      </c>
      <c r="C218" s="35">
        <v>992</v>
      </c>
      <c r="D218" s="27" t="s">
        <v>44</v>
      </c>
      <c r="E218" s="27" t="s">
        <v>10</v>
      </c>
      <c r="F218" s="16">
        <v>6510000000</v>
      </c>
      <c r="G218" s="16"/>
      <c r="H218" s="75"/>
      <c r="I218" s="27"/>
      <c r="J218" s="75"/>
      <c r="K218" s="28"/>
      <c r="L218" s="86">
        <f>L219</f>
        <v>100</v>
      </c>
      <c r="M218" s="38"/>
    </row>
    <row r="219" spans="1:13" s="37" customFormat="1" ht="20.25" customHeight="1">
      <c r="A219" s="4"/>
      <c r="B219" s="12" t="s">
        <v>191</v>
      </c>
      <c r="C219" s="35">
        <v>992</v>
      </c>
      <c r="D219" s="27" t="s">
        <v>44</v>
      </c>
      <c r="E219" s="27" t="s">
        <v>10</v>
      </c>
      <c r="F219" s="16">
        <v>6510100000</v>
      </c>
      <c r="G219" s="16"/>
      <c r="H219" s="75"/>
      <c r="I219" s="27"/>
      <c r="J219" s="75"/>
      <c r="K219" s="28"/>
      <c r="L219" s="86">
        <f>L220</f>
        <v>100</v>
      </c>
      <c r="M219" s="38"/>
    </row>
    <row r="220" spans="1:13" s="37" customFormat="1" ht="33" customHeight="1">
      <c r="A220" s="4"/>
      <c r="B220" s="12" t="s">
        <v>83</v>
      </c>
      <c r="C220" s="35">
        <v>992</v>
      </c>
      <c r="D220" s="27" t="s">
        <v>44</v>
      </c>
      <c r="E220" s="27" t="s">
        <v>10</v>
      </c>
      <c r="F220" s="16">
        <v>6510110250</v>
      </c>
      <c r="G220" s="27" t="s">
        <v>158</v>
      </c>
      <c r="H220" s="27" t="s">
        <v>89</v>
      </c>
      <c r="I220" s="27" t="s">
        <v>90</v>
      </c>
      <c r="J220" s="27" t="s">
        <v>137</v>
      </c>
      <c r="K220" s="28"/>
      <c r="L220" s="86">
        <f>L221</f>
        <v>100</v>
      </c>
      <c r="M220" s="38"/>
    </row>
    <row r="221" spans="1:13" s="37" customFormat="1" ht="25.5">
      <c r="A221" s="4"/>
      <c r="B221" s="12" t="s">
        <v>322</v>
      </c>
      <c r="C221" s="35">
        <v>992</v>
      </c>
      <c r="D221" s="27" t="s">
        <v>44</v>
      </c>
      <c r="E221" s="27" t="s">
        <v>10</v>
      </c>
      <c r="F221" s="16">
        <v>6510110250</v>
      </c>
      <c r="G221" s="27" t="s">
        <v>158</v>
      </c>
      <c r="H221" s="27" t="s">
        <v>89</v>
      </c>
      <c r="I221" s="27" t="s">
        <v>90</v>
      </c>
      <c r="J221" s="27" t="s">
        <v>137</v>
      </c>
      <c r="K221" s="28" t="s">
        <v>14</v>
      </c>
      <c r="L221" s="86">
        <v>100</v>
      </c>
      <c r="M221" s="38"/>
    </row>
    <row r="222" spans="1:13" s="37" customFormat="1" ht="36" customHeight="1">
      <c r="A222" s="4"/>
      <c r="B222" s="12" t="s">
        <v>73</v>
      </c>
      <c r="C222" s="35">
        <v>992</v>
      </c>
      <c r="D222" s="27" t="s">
        <v>44</v>
      </c>
      <c r="E222" s="27" t="s">
        <v>10</v>
      </c>
      <c r="F222" s="16">
        <v>6600000000</v>
      </c>
      <c r="G222" s="16">
        <v>54</v>
      </c>
      <c r="H222" s="75"/>
      <c r="I222" s="27"/>
      <c r="J222" s="75"/>
      <c r="K222" s="4"/>
      <c r="L222" s="86">
        <f>L225</f>
        <v>300</v>
      </c>
    </row>
    <row r="223" spans="1:13" s="37" customFormat="1" ht="25.5">
      <c r="A223" s="4"/>
      <c r="B223" s="12" t="s">
        <v>246</v>
      </c>
      <c r="C223" s="35">
        <v>992</v>
      </c>
      <c r="D223" s="27" t="s">
        <v>44</v>
      </c>
      <c r="E223" s="27" t="s">
        <v>10</v>
      </c>
      <c r="F223" s="16">
        <v>6610000000</v>
      </c>
      <c r="G223" s="16">
        <v>54</v>
      </c>
      <c r="H223" s="75"/>
      <c r="I223" s="27"/>
      <c r="J223" s="75"/>
      <c r="K223" s="4"/>
      <c r="L223" s="86">
        <f>L224</f>
        <v>300</v>
      </c>
      <c r="M223" s="38"/>
    </row>
    <row r="224" spans="1:13" s="37" customFormat="1" ht="32.25" customHeight="1">
      <c r="A224" s="4"/>
      <c r="B224" s="12" t="s">
        <v>193</v>
      </c>
      <c r="C224" s="35">
        <v>992</v>
      </c>
      <c r="D224" s="27" t="s">
        <v>44</v>
      </c>
      <c r="E224" s="27" t="s">
        <v>10</v>
      </c>
      <c r="F224" s="16">
        <v>6610100000</v>
      </c>
      <c r="G224" s="16"/>
      <c r="H224" s="75"/>
      <c r="I224" s="27"/>
      <c r="J224" s="75"/>
      <c r="K224" s="4"/>
      <c r="L224" s="86">
        <f>L225</f>
        <v>300</v>
      </c>
      <c r="M224" s="38"/>
    </row>
    <row r="225" spans="1:13" s="37" customFormat="1" ht="14.25" customHeight="1">
      <c r="A225" s="4"/>
      <c r="B225" s="12" t="s">
        <v>78</v>
      </c>
      <c r="C225" s="35">
        <v>992</v>
      </c>
      <c r="D225" s="27" t="s">
        <v>44</v>
      </c>
      <c r="E225" s="27" t="s">
        <v>10</v>
      </c>
      <c r="F225" s="16">
        <v>6610110060</v>
      </c>
      <c r="G225" s="16">
        <v>54</v>
      </c>
      <c r="H225" s="75">
        <v>0</v>
      </c>
      <c r="I225" s="27" t="s">
        <v>90</v>
      </c>
      <c r="J225" s="75">
        <v>10060</v>
      </c>
      <c r="K225" s="4"/>
      <c r="L225" s="86">
        <f>L226</f>
        <v>300</v>
      </c>
      <c r="M225" s="38"/>
    </row>
    <row r="226" spans="1:13" s="37" customFormat="1" ht="16.5" customHeight="1">
      <c r="A226" s="4"/>
      <c r="B226" s="12" t="s">
        <v>70</v>
      </c>
      <c r="C226" s="35">
        <v>992</v>
      </c>
      <c r="D226" s="27" t="s">
        <v>44</v>
      </c>
      <c r="E226" s="27" t="s">
        <v>10</v>
      </c>
      <c r="F226" s="16">
        <v>6610110060</v>
      </c>
      <c r="G226" s="16">
        <v>54</v>
      </c>
      <c r="H226" s="75">
        <v>0</v>
      </c>
      <c r="I226" s="27" t="s">
        <v>90</v>
      </c>
      <c r="J226" s="75">
        <v>10060</v>
      </c>
      <c r="K226" s="4">
        <v>610</v>
      </c>
      <c r="L226" s="86">
        <v>300</v>
      </c>
      <c r="M226" s="38"/>
    </row>
    <row r="227" spans="1:13" s="37" customFormat="1">
      <c r="A227" s="58"/>
      <c r="B227" s="59" t="s">
        <v>125</v>
      </c>
      <c r="C227" s="41">
        <v>992</v>
      </c>
      <c r="D227" s="56" t="s">
        <v>126</v>
      </c>
      <c r="E227" s="56"/>
      <c r="F227" s="16"/>
      <c r="G227" s="56"/>
      <c r="H227" s="56"/>
      <c r="I227" s="27"/>
      <c r="J227" s="56"/>
      <c r="K227" s="57"/>
      <c r="L227" s="83">
        <f>L228</f>
        <v>108</v>
      </c>
      <c r="M227" s="38"/>
    </row>
    <row r="228" spans="1:13" s="37" customFormat="1">
      <c r="A228" s="4"/>
      <c r="B228" s="12" t="s">
        <v>127</v>
      </c>
      <c r="C228" s="35">
        <v>992</v>
      </c>
      <c r="D228" s="27" t="s">
        <v>126</v>
      </c>
      <c r="E228" s="27" t="s">
        <v>10</v>
      </c>
      <c r="F228" s="16"/>
      <c r="G228" s="27"/>
      <c r="H228" s="27"/>
      <c r="I228" s="27"/>
      <c r="J228" s="27"/>
      <c r="K228" s="28"/>
      <c r="L228" s="86">
        <f>L229</f>
        <v>108</v>
      </c>
      <c r="M228" s="38"/>
    </row>
    <row r="229" spans="1:13" s="37" customFormat="1" ht="56.25" customHeight="1">
      <c r="A229" s="4"/>
      <c r="B229" s="12" t="s">
        <v>163</v>
      </c>
      <c r="C229" s="35">
        <v>992</v>
      </c>
      <c r="D229" s="27" t="s">
        <v>126</v>
      </c>
      <c r="E229" s="27" t="s">
        <v>10</v>
      </c>
      <c r="F229" s="16">
        <v>6700000000</v>
      </c>
      <c r="G229" s="27" t="s">
        <v>159</v>
      </c>
      <c r="H229" s="27"/>
      <c r="I229" s="27"/>
      <c r="J229" s="27"/>
      <c r="K229" s="28"/>
      <c r="L229" s="86">
        <f>L231</f>
        <v>108</v>
      </c>
    </row>
    <row r="230" spans="1:13" s="37" customFormat="1">
      <c r="A230" s="4"/>
      <c r="B230" s="12" t="s">
        <v>244</v>
      </c>
      <c r="C230" s="35">
        <v>992</v>
      </c>
      <c r="D230" s="27" t="s">
        <v>126</v>
      </c>
      <c r="E230" s="27" t="s">
        <v>10</v>
      </c>
      <c r="F230" s="16">
        <v>6710000000</v>
      </c>
      <c r="G230" s="27"/>
      <c r="H230" s="27"/>
      <c r="I230" s="27"/>
      <c r="J230" s="27"/>
      <c r="K230" s="28"/>
      <c r="L230" s="86">
        <f>L231</f>
        <v>108</v>
      </c>
    </row>
    <row r="231" spans="1:13" s="37" customFormat="1" ht="28.5" customHeight="1">
      <c r="A231" s="4"/>
      <c r="B231" s="12" t="s">
        <v>190</v>
      </c>
      <c r="C231" s="35">
        <v>992</v>
      </c>
      <c r="D231" s="27" t="s">
        <v>126</v>
      </c>
      <c r="E231" s="27" t="s">
        <v>10</v>
      </c>
      <c r="F231" s="16">
        <v>6710100000</v>
      </c>
      <c r="G231" s="27"/>
      <c r="H231" s="27"/>
      <c r="I231" s="27"/>
      <c r="J231" s="27"/>
      <c r="K231" s="28"/>
      <c r="L231" s="86">
        <f>L232</f>
        <v>108</v>
      </c>
    </row>
    <row r="232" spans="1:13" s="37" customFormat="1" ht="18" customHeight="1">
      <c r="A232" s="4"/>
      <c r="B232" s="12" t="s">
        <v>128</v>
      </c>
      <c r="C232" s="35">
        <v>992</v>
      </c>
      <c r="D232" s="27" t="s">
        <v>126</v>
      </c>
      <c r="E232" s="27" t="s">
        <v>10</v>
      </c>
      <c r="F232" s="16">
        <v>6710110170</v>
      </c>
      <c r="G232" s="27" t="s">
        <v>159</v>
      </c>
      <c r="H232" s="27" t="s">
        <v>89</v>
      </c>
      <c r="I232" s="27" t="s">
        <v>90</v>
      </c>
      <c r="J232" s="27" t="s">
        <v>161</v>
      </c>
      <c r="K232" s="28"/>
      <c r="L232" s="86">
        <f>L233</f>
        <v>108</v>
      </c>
    </row>
    <row r="233" spans="1:13" s="37" customFormat="1" ht="21" customHeight="1">
      <c r="A233" s="4"/>
      <c r="B233" s="12" t="s">
        <v>131</v>
      </c>
      <c r="C233" s="35">
        <v>992</v>
      </c>
      <c r="D233" s="27" t="s">
        <v>126</v>
      </c>
      <c r="E233" s="27" t="s">
        <v>10</v>
      </c>
      <c r="F233" s="16">
        <v>6710110170</v>
      </c>
      <c r="G233" s="27" t="s">
        <v>159</v>
      </c>
      <c r="H233" s="27" t="s">
        <v>89</v>
      </c>
      <c r="I233" s="27" t="s">
        <v>90</v>
      </c>
      <c r="J233" s="27" t="s">
        <v>161</v>
      </c>
      <c r="K233" s="28" t="s">
        <v>130</v>
      </c>
      <c r="L233" s="86">
        <v>108</v>
      </c>
    </row>
    <row r="234" spans="1:13" s="37" customFormat="1">
      <c r="A234" s="58"/>
      <c r="B234" s="59" t="s">
        <v>47</v>
      </c>
      <c r="C234" s="41">
        <v>992</v>
      </c>
      <c r="D234" s="56" t="s">
        <v>21</v>
      </c>
      <c r="E234" s="56"/>
      <c r="F234" s="16"/>
      <c r="G234" s="56"/>
      <c r="H234" s="56"/>
      <c r="I234" s="27"/>
      <c r="J234" s="56"/>
      <c r="K234" s="57"/>
      <c r="L234" s="83">
        <f>L240+L235</f>
        <v>1095.4000000000001</v>
      </c>
    </row>
    <row r="235" spans="1:13" s="37" customFormat="1">
      <c r="A235" s="58"/>
      <c r="B235" s="60" t="s">
        <v>308</v>
      </c>
      <c r="C235" s="35">
        <v>992</v>
      </c>
      <c r="D235" s="27" t="s">
        <v>21</v>
      </c>
      <c r="E235" s="27" t="s">
        <v>10</v>
      </c>
      <c r="F235" s="16"/>
      <c r="G235" s="27"/>
      <c r="H235" s="27"/>
      <c r="I235" s="27"/>
      <c r="J235" s="27"/>
      <c r="K235" s="28"/>
      <c r="L235" s="84">
        <f>L236</f>
        <v>395.4</v>
      </c>
    </row>
    <row r="236" spans="1:13" s="37" customFormat="1" ht="38.25">
      <c r="A236" s="58"/>
      <c r="B236" s="81" t="s">
        <v>309</v>
      </c>
      <c r="C236" s="35">
        <v>992</v>
      </c>
      <c r="D236" s="27" t="s">
        <v>21</v>
      </c>
      <c r="E236" s="27" t="s">
        <v>10</v>
      </c>
      <c r="F236" s="16">
        <v>8900000000</v>
      </c>
      <c r="G236" s="27"/>
      <c r="H236" s="27"/>
      <c r="I236" s="27"/>
      <c r="J236" s="27"/>
      <c r="K236" s="28"/>
      <c r="L236" s="90">
        <f>L237</f>
        <v>395.4</v>
      </c>
    </row>
    <row r="237" spans="1:13" s="37" customFormat="1" ht="38.25">
      <c r="A237" s="58"/>
      <c r="B237" s="81" t="s">
        <v>310</v>
      </c>
      <c r="C237" s="35">
        <v>992</v>
      </c>
      <c r="D237" s="27" t="s">
        <v>21</v>
      </c>
      <c r="E237" s="27" t="s">
        <v>10</v>
      </c>
      <c r="F237" s="16">
        <v>8910000000</v>
      </c>
      <c r="G237" s="27"/>
      <c r="H237" s="27"/>
      <c r="I237" s="27"/>
      <c r="J237" s="27"/>
      <c r="K237" s="28"/>
      <c r="L237" s="90">
        <f>L238</f>
        <v>395.4</v>
      </c>
    </row>
    <row r="238" spans="1:13" s="37" customFormat="1" ht="27" customHeight="1">
      <c r="A238" s="58"/>
      <c r="B238" s="65" t="s">
        <v>351</v>
      </c>
      <c r="C238" s="67">
        <v>992</v>
      </c>
      <c r="D238" s="71" t="s">
        <v>21</v>
      </c>
      <c r="E238" s="71" t="s">
        <v>10</v>
      </c>
      <c r="F238" s="68">
        <v>8910010360</v>
      </c>
      <c r="G238" s="27"/>
      <c r="H238" s="27"/>
      <c r="I238" s="27"/>
      <c r="J238" s="27"/>
      <c r="K238" s="28"/>
      <c r="L238" s="90">
        <f>L239</f>
        <v>395.4</v>
      </c>
    </row>
    <row r="239" spans="1:13" s="37" customFormat="1">
      <c r="A239" s="58"/>
      <c r="B239" s="66" t="s">
        <v>212</v>
      </c>
      <c r="C239" s="67">
        <v>992</v>
      </c>
      <c r="D239" s="71" t="s">
        <v>21</v>
      </c>
      <c r="E239" s="71" t="s">
        <v>10</v>
      </c>
      <c r="F239" s="68">
        <v>8910010360</v>
      </c>
      <c r="G239" s="26"/>
      <c r="H239" s="26"/>
      <c r="I239" s="26"/>
      <c r="J239" s="26"/>
      <c r="K239" s="28">
        <v>540</v>
      </c>
      <c r="L239" s="90">
        <f>355.5+28.5+11.4</f>
        <v>395.4</v>
      </c>
    </row>
    <row r="240" spans="1:13" s="37" customFormat="1">
      <c r="A240" s="4"/>
      <c r="B240" s="60" t="s">
        <v>289</v>
      </c>
      <c r="C240" s="35">
        <v>992</v>
      </c>
      <c r="D240" s="27" t="s">
        <v>21</v>
      </c>
      <c r="E240" s="27" t="s">
        <v>12</v>
      </c>
      <c r="F240" s="16"/>
      <c r="G240" s="27"/>
      <c r="H240" s="27"/>
      <c r="I240" s="27"/>
      <c r="J240" s="27"/>
      <c r="K240" s="28"/>
      <c r="L240" s="85">
        <f>L241+L246</f>
        <v>700</v>
      </c>
    </row>
    <row r="241" spans="1:12" s="37" customFormat="1" ht="30" customHeight="1">
      <c r="A241" s="4"/>
      <c r="B241" s="60" t="s">
        <v>75</v>
      </c>
      <c r="C241" s="35">
        <v>992</v>
      </c>
      <c r="D241" s="27" t="s">
        <v>21</v>
      </c>
      <c r="E241" s="27" t="s">
        <v>12</v>
      </c>
      <c r="F241" s="16">
        <v>6800000000</v>
      </c>
      <c r="G241" s="27" t="s">
        <v>160</v>
      </c>
      <c r="H241" s="27"/>
      <c r="I241" s="27"/>
      <c r="J241" s="27"/>
      <c r="K241" s="28"/>
      <c r="L241" s="85">
        <f>L243</f>
        <v>700</v>
      </c>
    </row>
    <row r="242" spans="1:12" s="37" customFormat="1" ht="38.25">
      <c r="A242" s="4"/>
      <c r="B242" s="60" t="s">
        <v>245</v>
      </c>
      <c r="C242" s="35">
        <v>992</v>
      </c>
      <c r="D242" s="27" t="s">
        <v>21</v>
      </c>
      <c r="E242" s="27" t="s">
        <v>12</v>
      </c>
      <c r="F242" s="16">
        <v>6810000000</v>
      </c>
      <c r="G242" s="27"/>
      <c r="H242" s="27"/>
      <c r="I242" s="27"/>
      <c r="J242" s="27"/>
      <c r="K242" s="28"/>
      <c r="L242" s="85">
        <f>L243</f>
        <v>700</v>
      </c>
    </row>
    <row r="243" spans="1:12" s="37" customFormat="1" ht="25.5">
      <c r="A243" s="4"/>
      <c r="B243" s="60" t="s">
        <v>196</v>
      </c>
      <c r="C243" s="35">
        <v>992</v>
      </c>
      <c r="D243" s="27" t="s">
        <v>21</v>
      </c>
      <c r="E243" s="27" t="s">
        <v>12</v>
      </c>
      <c r="F243" s="16">
        <v>6810100000</v>
      </c>
      <c r="G243" s="27"/>
      <c r="H243" s="27"/>
      <c r="I243" s="27"/>
      <c r="J243" s="27"/>
      <c r="K243" s="28"/>
      <c r="L243" s="85">
        <f>L244</f>
        <v>700</v>
      </c>
    </row>
    <row r="244" spans="1:12" s="37" customFormat="1" ht="25.5">
      <c r="A244" s="4"/>
      <c r="B244" s="60" t="s">
        <v>76</v>
      </c>
      <c r="C244" s="35">
        <v>992</v>
      </c>
      <c r="D244" s="27" t="s">
        <v>21</v>
      </c>
      <c r="E244" s="27" t="s">
        <v>12</v>
      </c>
      <c r="F244" s="16">
        <v>6810110280</v>
      </c>
      <c r="G244" s="27" t="s">
        <v>160</v>
      </c>
      <c r="H244" s="27" t="s">
        <v>89</v>
      </c>
      <c r="I244" s="27" t="s">
        <v>90</v>
      </c>
      <c r="J244" s="27" t="s">
        <v>138</v>
      </c>
      <c r="K244" s="28"/>
      <c r="L244" s="85">
        <f>L245</f>
        <v>700</v>
      </c>
    </row>
    <row r="245" spans="1:12" s="37" customFormat="1" ht="25.5">
      <c r="A245" s="4"/>
      <c r="B245" s="12" t="s">
        <v>322</v>
      </c>
      <c r="C245" s="35">
        <v>992</v>
      </c>
      <c r="D245" s="27" t="s">
        <v>21</v>
      </c>
      <c r="E245" s="27" t="s">
        <v>12</v>
      </c>
      <c r="F245" s="16">
        <v>6810110280</v>
      </c>
      <c r="G245" s="27"/>
      <c r="H245" s="27"/>
      <c r="I245" s="27"/>
      <c r="J245" s="27"/>
      <c r="K245" s="28" t="s">
        <v>14</v>
      </c>
      <c r="L245" s="85">
        <f>100+600</f>
        <v>700</v>
      </c>
    </row>
    <row r="248" spans="1:12" ht="15.75"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</row>
    <row r="249" spans="1:12" ht="15.75">
      <c r="A249"/>
      <c r="B249" s="97" t="s">
        <v>352</v>
      </c>
      <c r="C249" s="97"/>
      <c r="D249" s="97"/>
      <c r="E249" s="97"/>
      <c r="F249" s="97"/>
      <c r="G249" s="97"/>
      <c r="H249" s="97"/>
      <c r="I249" s="97"/>
      <c r="J249" s="97"/>
      <c r="K249" s="97"/>
      <c r="L249" s="97"/>
    </row>
    <row r="250" spans="1:12" ht="15.75">
      <c r="A250"/>
      <c r="B250" s="97" t="s">
        <v>353</v>
      </c>
      <c r="C250" s="97"/>
      <c r="D250" s="97"/>
      <c r="E250" s="97"/>
      <c r="F250" s="97"/>
      <c r="G250" s="97"/>
      <c r="H250" s="97"/>
      <c r="I250" s="97"/>
      <c r="J250" s="97"/>
      <c r="K250" s="97"/>
      <c r="L250" s="97"/>
    </row>
  </sheetData>
  <mergeCells count="9">
    <mergeCell ref="B249:L249"/>
    <mergeCell ref="B250:L250"/>
    <mergeCell ref="K13:L13"/>
    <mergeCell ref="A12:L12"/>
    <mergeCell ref="D1:L1"/>
    <mergeCell ref="D2:L2"/>
    <mergeCell ref="D4:L4"/>
    <mergeCell ref="D5:L5"/>
    <mergeCell ref="B248:L248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89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2023-04-14T07:16:36Z</cp:lastPrinted>
  <dcterms:created xsi:type="dcterms:W3CDTF">1996-10-08T23:32:33Z</dcterms:created>
  <dcterms:modified xsi:type="dcterms:W3CDTF">2023-05-24T10:14:25Z</dcterms:modified>
</cp:coreProperties>
</file>